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F\Desktop\항로표지선(샛별호) 선체 수리용역\2026.05.12. 「항로표지선(샛별호) 선체 수리용역」공고\"/>
    </mc:Choice>
  </mc:AlternateContent>
  <xr:revisionPtr revIDLastSave="0" documentId="13_ncr:1_{45778B1F-A747-41DA-A0A5-3585FF7EFB64}" xr6:coauthVersionLast="47" xr6:coauthVersionMax="47" xr10:uidLastSave="{00000000-0000-0000-0000-000000000000}"/>
  <bookViews>
    <workbookView xWindow="-120" yWindow="-120" windowWidth="29040" windowHeight="15840" tabRatio="875" xr2:uid="{00000000-000D-0000-FFFF-FFFF00000000}"/>
  </bookViews>
  <sheets>
    <sheet name="총괄표" sheetId="38" r:id="rId1"/>
    <sheet name="간지-조사개요" sheetId="171" r:id="rId2"/>
    <sheet name="간지-원가계산서" sheetId="172" r:id="rId3"/>
    <sheet name="원가계산서(종합)" sheetId="180" state="hidden" r:id="rId4"/>
    <sheet name="원가계산서(갑판)" sheetId="77" r:id="rId5"/>
    <sheet name="집계표" sheetId="41" r:id="rId6"/>
    <sheet name="내역서" sheetId="42" r:id="rId7"/>
    <sheet name="간지-첨부자료" sheetId="174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</externalReferences>
  <definedNames>
    <definedName name="_">#REF!</definedName>
    <definedName name="_.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10Á_2È_Ç">#REF!</definedName>
    <definedName name="_11BR2_" localSheetId="2" hidden="1">{"'단가'!$B$2:$D$18"}</definedName>
    <definedName name="_11BR2_" localSheetId="1" hidden="1">{"'단가'!$B$2:$D$18"}</definedName>
    <definedName name="_11BR2_" localSheetId="7" hidden="1">{"'단가'!$B$2:$D$18"}</definedName>
    <definedName name="_11BR2_" hidden="1">{"'단가'!$B$2:$D$18"}</definedName>
    <definedName name="_13BR2_" localSheetId="2" hidden="1">{"'단가'!$B$2:$D$18"}</definedName>
    <definedName name="_13BR2_" localSheetId="1" hidden="1">{"'단가'!$B$2:$D$18"}</definedName>
    <definedName name="_13BR2_" localSheetId="7" hidden="1">{"'단가'!$B$2:$D$18"}</definedName>
    <definedName name="_13BR2_" hidden="1">{"'단가'!$B$2:$D$18"}</definedName>
    <definedName name="_14Á_2È_Ç">#REF!</definedName>
    <definedName name="_15A">[1]금액내역서!$D$3:$D$10</definedName>
    <definedName name="_15Á_3È_Ç">#REF!</definedName>
    <definedName name="_16BR2_" localSheetId="2" hidden="1">{"'단가'!$B$2:$D$18"}</definedName>
    <definedName name="_16BR2_" localSheetId="1" hidden="1">{"'단가'!$B$2:$D$18"}</definedName>
    <definedName name="_16BR2_" localSheetId="7" hidden="1">{"'단가'!$B$2:$D$18"}</definedName>
    <definedName name="_16BR2_" hidden="1">{"'단가'!$B$2:$D$18"}</definedName>
    <definedName name="_20Á_4È_Ç">#REF!</definedName>
    <definedName name="_21Á_3È_Ç">#REF!</definedName>
    <definedName name="_25Á_5È_Ç">#REF!</definedName>
    <definedName name="_28Á_4È_Ç">#REF!</definedName>
    <definedName name="_30Á_6È_Ç">#REF!</definedName>
    <definedName name="_35Á_5È_Ç">#REF!</definedName>
    <definedName name="_35av1_">#REF!</definedName>
    <definedName name="_42Á_6È_Ç">#REF!</definedName>
    <definedName name="_49av1_">#REF!</definedName>
    <definedName name="_56BR2_" localSheetId="2" hidden="1">{"'단가'!$B$2:$D$18"}</definedName>
    <definedName name="_56BR2_" localSheetId="1" hidden="1">{"'단가'!$B$2:$D$18"}</definedName>
    <definedName name="_56BR2_" localSheetId="7" hidden="1">{"'단가'!$B$2:$D$18"}</definedName>
    <definedName name="_56BR2_" hidden="1">{"'단가'!$B$2:$D$18"}</definedName>
    <definedName name="_5Á_1È_Ç">#REF!</definedName>
    <definedName name="_7Á_1È_Ç">#REF!</definedName>
    <definedName name="_aaa1">#REF!</definedName>
    <definedName name="_av1">#REF!</definedName>
    <definedName name="_C">#REF!</definedName>
    <definedName name="_DBB1">#REF!</definedName>
    <definedName name="_Fill" localSheetId="2" hidden="1">#REF!</definedName>
    <definedName name="_Fill" localSheetId="1" hidden="1">#REF!</definedName>
    <definedName name="_Fill" localSheetId="7" hidden="1">#REF!</definedName>
    <definedName name="_Fill" hidden="1">#REF!</definedName>
    <definedName name="_Filll" localSheetId="2" hidden="1">#REF!</definedName>
    <definedName name="_Filll" localSheetId="1" hidden="1">#REF!</definedName>
    <definedName name="_Filll" localSheetId="7" hidden="1">#REF!</definedName>
    <definedName name="_Filll" hidden="1">#REF!</definedName>
    <definedName name="_xlnm._FilterDatabase" localSheetId="2" hidden="1">#REF!</definedName>
    <definedName name="_xlnm._FilterDatabase" localSheetId="1" hidden="1">#REF!</definedName>
    <definedName name="_xlnm._FilterDatabase" localSheetId="7" hidden="1">#REF!</definedName>
    <definedName name="_xlnm._FilterDatabase" localSheetId="6" hidden="1">내역서!$A$1634:$I$1635</definedName>
    <definedName name="_xlnm._FilterDatabase" hidden="1">#REF!</definedName>
    <definedName name="_K11">#REF!</definedName>
    <definedName name="_K111">#REF!</definedName>
    <definedName name="_K1111">#REF!</definedName>
    <definedName name="_Key1" localSheetId="2" hidden="1">[2]내역서!#REF!</definedName>
    <definedName name="_Key1" localSheetId="1" hidden="1">[2]내역서!#REF!</definedName>
    <definedName name="_Key1" localSheetId="7" hidden="1">[2]내역서!#REF!</definedName>
    <definedName name="_Key1" hidden="1">[2]내역서!#REF!</definedName>
    <definedName name="_Key2" localSheetId="2" hidden="1">[2]내역서!#REF!</definedName>
    <definedName name="_Key2" localSheetId="1" hidden="1">[2]내역서!#REF!</definedName>
    <definedName name="_Key2" localSheetId="7" hidden="1">[2]내역서!#REF!</definedName>
    <definedName name="_Key2" hidden="1">[2]내역서!#REF!</definedName>
    <definedName name="_KK5000">#REF!</definedName>
    <definedName name="_MM1">[3]외자배분!$E$6</definedName>
    <definedName name="_MM2">[3]외자배분!$F$6</definedName>
    <definedName name="_Order1" hidden="1">255</definedName>
    <definedName name="_Order2" hidden="1">255</definedName>
    <definedName name="_Q2">#REF!</definedName>
    <definedName name="_Regression_Int" hidden="1">1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localSheetId="2" hidden="1">[2]내역서!#REF!</definedName>
    <definedName name="_Sort" localSheetId="1" hidden="1">[2]내역서!#REF!</definedName>
    <definedName name="_Sort" localSheetId="7" hidden="1">[2]내역서!#REF!</definedName>
    <definedName name="_Sort" hidden="1">[2]내역서!#REF!</definedName>
    <definedName name="_TT1">[3]외자배분!$G$6</definedName>
    <definedName name="_TT2">[3]외자배분!$H$6</definedName>
    <definedName name="¤±8529">#REF!</definedName>
    <definedName name="\a">#REF!</definedName>
    <definedName name="\b">#REF!</definedName>
    <definedName name="\c">#REF!</definedName>
    <definedName name="\d">#REF!</definedName>
    <definedName name="\P">#REF!</definedName>
    <definedName name="\x">#REF!</definedName>
    <definedName name="\z">#REF!</definedName>
    <definedName name="A">#REF!</definedName>
    <definedName name="A5D8">#REF!</definedName>
    <definedName name="AAAAAA" localSheetId="2" hidden="1">#REF!</definedName>
    <definedName name="AAAAAA" localSheetId="1" hidden="1">#REF!</definedName>
    <definedName name="AAAAAA" localSheetId="7" hidden="1">#REF!</definedName>
    <definedName name="AAAAAA" hidden="1">#REF!</definedName>
    <definedName name="AB_B">#REF!</definedName>
    <definedName name="AC">[4]예비품!$C$72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D0">[5]환율!$I$20</definedName>
    <definedName name="AS0">[5]환율!$I$15</definedName>
    <definedName name="ATS">#REF!</definedName>
    <definedName name="AV">#REF!</definedName>
    <definedName name="B">#REF!</definedName>
    <definedName name="B1B">#REF!</definedName>
    <definedName name="B2B">#REF!</definedName>
    <definedName name="B3B">#REF!</definedName>
    <definedName name="B4B">#REF!</definedName>
    <definedName name="B5B">#REF!</definedName>
    <definedName name="B6B">#REF!</definedName>
    <definedName name="B7B">#REF!</definedName>
    <definedName name="BC">[4]예비품!$C$75</definedName>
    <definedName name="BD">[4]예비품!$C$76</definedName>
    <definedName name="BE">[4]예비품!$C$77</definedName>
    <definedName name="BF0">[5]환율!$I$13</definedName>
    <definedName name="BL">#REF!</definedName>
    <definedName name="Book1_Sheet2_List">#REF!</definedName>
    <definedName name="C_S">#REF!</definedName>
    <definedName name="CATE">#REF!</definedName>
    <definedName name="CD0">[5]환율!$I$19</definedName>
    <definedName name="CHF">#REF!</definedName>
    <definedName name="CN" localSheetId="2">COUNTIF('[6]전장품(관리용)'!$L$12:$T$226,#REF!)</definedName>
    <definedName name="CN" localSheetId="1">COUNTIF('[6]전장품(관리용)'!$L$12:$T$226,#REF!)</definedName>
    <definedName name="CN" localSheetId="7">COUNTIF('[6]전장품(관리용)'!$L$12:$T$226,#REF!)</definedName>
    <definedName name="CN">COUNTIF('[6]전장품(관리용)'!$L$12:$T$226,#REF!)</definedName>
    <definedName name="CO" localSheetId="2">COUNTIF(#REF!,#REF!)</definedName>
    <definedName name="CO" localSheetId="1">COUNTIF(#REF!,#REF!)</definedName>
    <definedName name="CO" localSheetId="7">COUNTIF(#REF!,#REF!)</definedName>
    <definedName name="CO">COUNTIF(#REF!,#REF!)</definedName>
    <definedName name="COLUMN_A">#REF!</definedName>
    <definedName name="CP_F">#REF!</definedName>
    <definedName name="_xlnm.Criteria">#REF!</definedName>
    <definedName name="Criteria_MI">#REF!</definedName>
    <definedName name="CW" localSheetId="2">COUNTIF(#REF!,#REF!)</definedName>
    <definedName name="CW" localSheetId="1">COUNTIF(#REF!,#REF!)</definedName>
    <definedName name="CW" localSheetId="7">COUNTIF(#REF!,#REF!)</definedName>
    <definedName name="CW">COUNTIF(#REF!,#REF!)</definedName>
    <definedName name="D">#REF!</definedName>
    <definedName name="D_R">#REF!</definedName>
    <definedName name="DA">#REF!</definedName>
    <definedName name="danga">[7]danga!$A$1:$M$235</definedName>
    <definedName name="DATA">'[8]YES-T'!$A$22:$BE$355</definedName>
    <definedName name="DATA_">'[8]YES-T'!$A$22:$BE$401</definedName>
    <definedName name="_xlnm.Database">#REF!</definedName>
    <definedName name="Database_MI">#REF!</definedName>
    <definedName name="DATE_COM" localSheetId="2">IF(MAX(#REF!)=0,"",MAX(#REF!))</definedName>
    <definedName name="DATE_COM" localSheetId="1">IF(MAX(#REF!)=0,"",MAX(#REF!))</definedName>
    <definedName name="DATE_COM" localSheetId="7">IF(MAX(#REF!)=0,"",MAX(#REF!))</definedName>
    <definedName name="DATE_COM">IF(MAX(#REF!)=0,"",MAX(#REF!))</definedName>
    <definedName name="DATE_COMC" localSheetId="2">IF(MAX(#REF!)=0,"",MAX(#REF!))</definedName>
    <definedName name="DATE_COMC" localSheetId="1">IF(MAX(#REF!)=0,"",MAX(#REF!))</definedName>
    <definedName name="DATE_COMC" localSheetId="7">IF(MAX(#REF!)=0,"",MAX(#REF!))</definedName>
    <definedName name="DATE_COMC">IF(MAX(#REF!)=0,"",MAX(#REF!))</definedName>
    <definedName name="DATE_COMN">IF(MAX('[6]전장품(관리용)'!$Z1:$AB1)=0,"",MAX('[6]전장품(관리용)'!$Z1:$AB1))</definedName>
    <definedName name="DBHAN">#REF!</definedName>
    <definedName name="DCC">#REF!</definedName>
    <definedName name="DCN">#REF!</definedName>
    <definedName name="DCO">#REF!</definedName>
    <definedName name="DD">#REF!</definedName>
    <definedName name="DDD">#REF!</definedName>
    <definedName name="DE">#REF!</definedName>
    <definedName name="DECK_PLATE">#REF!</definedName>
    <definedName name="DEM">#REF!</definedName>
    <definedName name="DFER">#REF!</definedName>
    <definedName name="DIA">#REF!</definedName>
    <definedName name="DK0">[5]환율!$I$11</definedName>
    <definedName name="DM0">[5]환율!$I$7</definedName>
    <definedName name="EE">#REF!</definedName>
    <definedName name="EXTRA">#REF!</definedName>
    <definedName name="_xlnm.Extract">#REF!</definedName>
    <definedName name="Extract_MI">#REF!</definedName>
    <definedName name="F1F">#REF!</definedName>
    <definedName name="F2F">#REF!</definedName>
    <definedName name="F3F">#REF!</definedName>
    <definedName name="fdgz">#REF!</definedName>
    <definedName name="FF">#REF!</definedName>
    <definedName name="FF0">[5]환율!$I$8</definedName>
    <definedName name="FN">#REF!</definedName>
    <definedName name="FOUND_A">#REF!</definedName>
    <definedName name="FOUND_H">#REF!</definedName>
    <definedName name="FR">[9]재1!$F$54</definedName>
    <definedName name="FRF">[9]재1!$B$54</definedName>
    <definedName name="G_C">#REF!</definedName>
    <definedName name="GA">#REF!</definedName>
    <definedName name="gg">#REF!</definedName>
    <definedName name="GP">[3]외자내역!$M$62</definedName>
    <definedName name="H">#REF!</definedName>
    <definedName name="H1H">#REF!</definedName>
    <definedName name="H2H">#REF!</definedName>
    <definedName name="H3H">#REF!</definedName>
    <definedName name="H4H">#REF!</definedName>
    <definedName name="HD0">[5]환율!$I$17</definedName>
    <definedName name="HH">#REF!</definedName>
    <definedName name="HS">#REF!</definedName>
    <definedName name="HTML_CodePage" hidden="1">949</definedName>
    <definedName name="HTML_Control" localSheetId="2" hidden="1">{"'제조(순번)'!$A$386:$A$387","'제조(순번)'!$A$1:$H$399"}</definedName>
    <definedName name="HTML_Control" localSheetId="1" hidden="1">{"'제조(순번)'!$A$386:$A$387","'제조(순번)'!$A$1:$H$399"}</definedName>
    <definedName name="HTML_Control" localSheetId="7" hidden="1">{"'제조(순번)'!$A$386:$A$387","'제조(순번)'!$A$1:$H$399"}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II">#REF!</definedName>
    <definedName name="IL0">[5]환율!$I$16</definedName>
    <definedName name="ilch">[7]ilch!$A$3:$M$25</definedName>
    <definedName name="INPUT">'[8]YES-T'!$A$22:$BE$381</definedName>
    <definedName name="item">'[8]YES-T'!$22:$400</definedName>
    <definedName name="ITEM_">'[8]YES-T'!$22:$400</definedName>
    <definedName name="J_D">[10]Sheet1!$J$22:$J$1045</definedName>
    <definedName name="JA">#REF!</definedName>
    <definedName name="jj">#REF!</definedName>
    <definedName name="JPY">#REF!</definedName>
    <definedName name="JY">[3]외자내역!$M$58</definedName>
    <definedName name="K1_" localSheetId="2">'[11]K1자재(3차등)'!$A$1:$G$1657</definedName>
    <definedName name="K1_" localSheetId="1">'[11]K1자재(3차등)'!$A$1:$G$1657</definedName>
    <definedName name="K1_" localSheetId="7">'[11]K1자재(3차등)'!$A$1:$G$1657</definedName>
    <definedName name="K1_">'[12]K1자재(3차등)'!$A$1:$G$1657</definedName>
    <definedName name="K1__">#REF!</definedName>
    <definedName name="K1_1">#REF!</definedName>
    <definedName name="K2_">#REF!</definedName>
    <definedName name="kkkk">#REF!</definedName>
    <definedName name="ko">#REF!</definedName>
    <definedName name="L">#REF!</definedName>
    <definedName name="L_C">#REF!</definedName>
    <definedName name="L1L">#REF!</definedName>
    <definedName name="L2L">#REF!</definedName>
    <definedName name="L3L">#REF!</definedName>
    <definedName name="L4L">#REF!</definedName>
    <definedName name="LAST">#REF!</definedName>
    <definedName name="Line132_Click" localSheetId="2">[13]!Line132_Click</definedName>
    <definedName name="Line132_Click" localSheetId="1">[13]!Line132_Click</definedName>
    <definedName name="Line132_Click" localSheetId="7">[13]!Line132_Click</definedName>
    <definedName name="Line132_Click">#REF!</definedName>
    <definedName name="LKJH">#REF!</definedName>
    <definedName name="lll">#REF!</definedName>
    <definedName name="LOT수">#REF!</definedName>
    <definedName name="MATO">#REF!</definedName>
    <definedName name="MGE">#REF!</definedName>
    <definedName name="MM" localSheetId="2">[14]양식!$C$6</definedName>
    <definedName name="MM" localSheetId="1">[14]양식!$C$6</definedName>
    <definedName name="MM" localSheetId="7">[14]양식!$C$6</definedName>
    <definedName name="MM">[15]양식!$C$6</definedName>
    <definedName name="module1.bupo_index" localSheetId="2">[16]!module1.bupo_index</definedName>
    <definedName name="module1.bupo_index" localSheetId="1">[16]!module1.bupo_index</definedName>
    <definedName name="module1.bupo_index" localSheetId="7">[16]!module1.bupo_index</definedName>
    <definedName name="module1.bupo_index">#REF!</definedName>
    <definedName name="module1.dekak" localSheetId="2">[16]!module1.dekak</definedName>
    <definedName name="module1.dekak" localSheetId="1">[16]!module1.dekak</definedName>
    <definedName name="module1.dekak" localSheetId="7">[16]!module1.dekak</definedName>
    <definedName name="module1.dekak">#REF!</definedName>
    <definedName name="module1.jiju" localSheetId="2">[16]!module1.jiju</definedName>
    <definedName name="module1.jiju" localSheetId="1">[16]!module1.jiju</definedName>
    <definedName name="module1.jiju" localSheetId="7">[16]!module1.jiju</definedName>
    <definedName name="module1.jiju">#REF!</definedName>
    <definedName name="module1.JohapbuhoKaroIndex" localSheetId="2">[16]!module1.JohapbuhoKaroIndex</definedName>
    <definedName name="module1.JohapbuhoKaroIndex" localSheetId="1">[16]!module1.JohapbuhoKaroIndex</definedName>
    <definedName name="module1.JohapbuhoKaroIndex" localSheetId="7">[16]!module1.JohapbuhoKaroIndex</definedName>
    <definedName name="module1.JohapbuhoKaroIndex">#REF!</definedName>
    <definedName name="module1.JohapbuhoSeroIndex" localSheetId="2">[16]!module1.JohapbuhoSeroIndex</definedName>
    <definedName name="module1.JohapbuhoSeroIndex" localSheetId="1">[16]!module1.JohapbuhoSeroIndex</definedName>
    <definedName name="module1.JohapbuhoSeroIndex" localSheetId="7">[16]!module1.JohapbuhoSeroIndex</definedName>
    <definedName name="module1.JohapbuhoSeroIndex">#REF!</definedName>
    <definedName name="module1.m_karo" localSheetId="2">[16]!module1.m_karo</definedName>
    <definedName name="module1.m_karo" localSheetId="1">[16]!module1.m_karo</definedName>
    <definedName name="module1.m_karo" localSheetId="7">[16]!module1.m_karo</definedName>
    <definedName name="module1.m_karo">#REF!</definedName>
    <definedName name="module1.t_karo" localSheetId="2">[16]!module1.t_karo</definedName>
    <definedName name="module1.t_karo" localSheetId="1">[16]!module1.t_karo</definedName>
    <definedName name="module1.t_karo" localSheetId="7">[16]!module1.t_karo</definedName>
    <definedName name="module1.t_karo">#REF!</definedName>
    <definedName name="module1.t_sero" localSheetId="2">[16]!module1.t_sero</definedName>
    <definedName name="module1.t_sero" localSheetId="1">[16]!module1.t_sero</definedName>
    <definedName name="module1.t_sero" localSheetId="7">[16]!module1.t_sero</definedName>
    <definedName name="module1.t_sero">#REF!</definedName>
    <definedName name="module2.Bo_h" localSheetId="2">[16]!module2.Bo_h</definedName>
    <definedName name="module2.Bo_h" localSheetId="1">[16]!module2.Bo_h</definedName>
    <definedName name="module2.Bo_h" localSheetId="7">[16]!module2.Bo_h</definedName>
    <definedName name="module2.Bo_h">#REF!</definedName>
    <definedName name="module2.Bo_w" localSheetId="2">[16]!module2.Bo_w</definedName>
    <definedName name="module2.Bo_w" localSheetId="1">[16]!module2.Bo_w</definedName>
    <definedName name="module2.Bo_w" localSheetId="7">[16]!module2.Bo_w</definedName>
    <definedName name="module2.Bo_w">#REF!</definedName>
    <definedName name="module2.Bobachimde_karoHindex" localSheetId="2">[16]!module2.Bobachimde_karoHindex</definedName>
    <definedName name="module2.Bobachimde_karoHindex" localSheetId="1">[16]!module2.Bobachimde_karoHindex</definedName>
    <definedName name="module2.Bobachimde_karoHindex" localSheetId="7">[16]!module2.Bobachimde_karoHindex</definedName>
    <definedName name="module2.Bobachimde_karoHindex">#REF!</definedName>
    <definedName name="module2.Bobachimde_karoWindex" localSheetId="2">[16]!module2.Bobachimde_karoWindex</definedName>
    <definedName name="module2.Bobachimde_karoWindex" localSheetId="1">[16]!module2.Bobachimde_karoWindex</definedName>
    <definedName name="module2.Bobachimde_karoWindex" localSheetId="7">[16]!module2.Bobachimde_karoWindex</definedName>
    <definedName name="module2.Bobachimde_karoWindex">#REF!</definedName>
    <definedName name="module2.Bobachimde_seroindex" localSheetId="2">[16]!module2.Bobachimde_seroindex</definedName>
    <definedName name="module2.Bobachimde_seroindex" localSheetId="1">[16]!module2.Bobachimde_seroindex</definedName>
    <definedName name="module2.Bobachimde_seroindex" localSheetId="7">[16]!module2.Bobachimde_seroindex</definedName>
    <definedName name="module2.Bobachimde_seroindex">#REF!</definedName>
    <definedName name="module2.danka" localSheetId="2">[16]!module2.danka</definedName>
    <definedName name="module2.danka" localSheetId="1">[16]!module2.danka</definedName>
    <definedName name="module2.danka" localSheetId="7">[16]!module2.danka</definedName>
    <definedName name="module2.danka">#REF!</definedName>
    <definedName name="module2.Dekak_n" localSheetId="2">[16]!module2.Dekak_n</definedName>
    <definedName name="module2.Dekak_n" localSheetId="1">[16]!module2.Dekak_n</definedName>
    <definedName name="module2.Dekak_n" localSheetId="7">[16]!module2.Dekak_n</definedName>
    <definedName name="module2.Dekak_n">#REF!</definedName>
    <definedName name="module2.Haljeindex" localSheetId="2">[16]!module2.Haljeindex</definedName>
    <definedName name="module2.Haljeindex" localSheetId="1">[16]!module2.Haljeindex</definedName>
    <definedName name="module2.Haljeindex" localSheetId="7">[16]!module2.Haljeindex</definedName>
    <definedName name="module2.Haljeindex">#REF!</definedName>
    <definedName name="module2.lotindex" localSheetId="2">[16]!module2.lotindex</definedName>
    <definedName name="module2.lotindex" localSheetId="1">[16]!module2.lotindex</definedName>
    <definedName name="module2.lotindex" localSheetId="7">[16]!module2.lotindex</definedName>
    <definedName name="module2.lotindex">#REF!</definedName>
    <definedName name="module2.pack_karoindex" localSheetId="2">[16]!module2.pack_karoindex</definedName>
    <definedName name="module2.pack_karoindex" localSheetId="1">[16]!module2.pack_karoindex</definedName>
    <definedName name="module2.pack_karoindex" localSheetId="7">[16]!module2.pack_karoindex</definedName>
    <definedName name="module2.pack_karoindex">#REF!</definedName>
    <definedName name="module2.pack_munja" localSheetId="2">[16]!module2.pack_munja</definedName>
    <definedName name="module2.pack_munja" localSheetId="1">[16]!module2.pack_munja</definedName>
    <definedName name="module2.pack_munja" localSheetId="7">[16]!module2.pack_munja</definedName>
    <definedName name="module2.pack_munja">#REF!</definedName>
    <definedName name="module2.package_tf" localSheetId="2">[16]!module2.package_tf</definedName>
    <definedName name="module2.package_tf" localSheetId="1">[16]!module2.package_tf</definedName>
    <definedName name="module2.package_tf" localSheetId="7">[16]!module2.package_tf</definedName>
    <definedName name="module2.package_tf">#REF!</definedName>
    <definedName name="MONEY">'[17]Y-WORK'!$F$21:$M$1147,'[17]Y-WORK'!$F$1157:$M$1185</definedName>
    <definedName name="N">[18]환율적용표!$J$6</definedName>
    <definedName name="N_P">#REF!</definedName>
    <definedName name="nameeng" localSheetId="2">IF([0]!RRR=0,VLOOKUP('[19]회로내역(승인)'!$B1,[0]!DBHAN,3),VLOOKUP('[19]회로내역(승인)'!$B1048576,[0]!DBHAN,4))</definedName>
    <definedName name="nameeng" localSheetId="1">IF([0]!RRR=0,VLOOKUP('[19]회로내역(승인)'!$B1,[0]!DBHAN,3),VLOOKUP('[19]회로내역(승인)'!$B1048576,[0]!DBHAN,4))</definedName>
    <definedName name="nameeng" localSheetId="7">IF([0]!RRR=0,VLOOKUP('[19]회로내역(승인)'!$B1,[0]!DBHAN,3),VLOOKUP('[19]회로내역(승인)'!$B1048576,[0]!DBHAN,4))</definedName>
    <definedName name="nameeng">#REF!</definedName>
    <definedName name="NG0">[5]환율!$I$18</definedName>
    <definedName name="NK0">[5]환율!$I$12</definedName>
    <definedName name="NN" localSheetId="2">[14]양식!$C$7</definedName>
    <definedName name="NN" localSheetId="1">[14]양식!$C$7</definedName>
    <definedName name="NN" localSheetId="7">[14]양식!$C$7</definedName>
    <definedName name="NN">[15]양식!$C$7</definedName>
    <definedName name="NOTCH">#REF!</definedName>
    <definedName name="numb" localSheetId="2">IF([0]!RRR=0,VLOOKUP('[19]회로내역(승인)'!$B1,[0]!DBHAN,2),"")</definedName>
    <definedName name="numb" localSheetId="1">IF([0]!RRR=0,VLOOKUP('[19]회로내역(승인)'!$B1,[0]!DBHAN,2),"")</definedName>
    <definedName name="numb" localSheetId="7">IF([0]!RRR=0,VLOOKUP('[19]회로내역(승인)'!$B1,[0]!DBHAN,2),"")</definedName>
    <definedName name="numb">#REF!</definedName>
    <definedName name="NUMBER">#REF!</definedName>
    <definedName name="P">[18]환율적용표!$J$7</definedName>
    <definedName name="P_F">#REF!</definedName>
    <definedName name="PB_B">#REF!</definedName>
    <definedName name="PB_B_R">#REF!</definedName>
    <definedName name="PD0">[5]환율!$I$6</definedName>
    <definedName name="PL">#REF!</definedName>
    <definedName name="PN">#REF!</definedName>
    <definedName name="POT_BEARING">#REF!</definedName>
    <definedName name="PPP">#REF!</definedName>
    <definedName name="print">#REF!</definedName>
    <definedName name="_xlnm.Print_Area" localSheetId="2">'간지-원가계산서'!$A$3</definedName>
    <definedName name="_xlnm.Print_Area" localSheetId="1">'간지-조사개요'!$A$2</definedName>
    <definedName name="_xlnm.Print_Area" localSheetId="7">'간지-첨부자료'!$A$5</definedName>
    <definedName name="_xlnm.Print_Area" localSheetId="6">내역서!$B$2:$I$1633</definedName>
    <definedName name="_xlnm.Print_Area" localSheetId="4">'원가계산서(갑판)'!$A$1:$F$47</definedName>
    <definedName name="_xlnm.Print_Area" localSheetId="3">'원가계산서(종합)'!$A$1:$F$47</definedName>
    <definedName name="_xlnm.Print_Area" localSheetId="5">집계표!$A$1:$F$55</definedName>
    <definedName name="_xlnm.Print_Area" localSheetId="0">총괄표!$B$1:$F$12</definedName>
    <definedName name="_xlnm.Print_Area">#REF!</definedName>
    <definedName name="PRINT_AREA_MI">#REF!</definedName>
    <definedName name="_xlnm.Print_Titles" localSheetId="5">집계표!$1:$1</definedName>
    <definedName name="_xlnm.Print_Titles">#REF!</definedName>
    <definedName name="PRINT_TITLES_MI">#REF!</definedName>
    <definedName name="PT">#REF!</definedName>
    <definedName name="Q">#REF!</definedName>
    <definedName name="QLQL">#REF!</definedName>
    <definedName name="QQ">#REF!</definedName>
    <definedName name="qry대차대차대차">#REF!</definedName>
    <definedName name="qry대차종합1116_2">#REF!</definedName>
    <definedName name="qry대차품목별입고예정일">#REF!</definedName>
    <definedName name="QWEER">#REF!</definedName>
    <definedName name="rowclm">MOD(ROW(),2)</definedName>
    <definedName name="rr" localSheetId="2" hidden="1">[20]내역서!#REF!</definedName>
    <definedName name="rr" localSheetId="1" hidden="1">[20]내역서!#REF!</definedName>
    <definedName name="rr" localSheetId="7" hidden="1">[20]내역서!#REF!</definedName>
    <definedName name="rr" hidden="1">#REF!</definedName>
    <definedName name="RRR">#REF!</definedName>
    <definedName name="RTCLSPDKRT">#REF!</definedName>
    <definedName name="RTCLSPRTDK">#REF!</definedName>
    <definedName name="S_F">#REF!</definedName>
    <definedName name="S2L">#REF!</definedName>
    <definedName name="SA">[21]환율!$C$6</definedName>
    <definedName name="sanch_2">#REF!</definedName>
    <definedName name="sanch_3">#REF!</definedName>
    <definedName name="sanch_4">#REF!</definedName>
    <definedName name="SC" localSheetId="2">COUNTIF(#REF!,#REF!)</definedName>
    <definedName name="SC" localSheetId="1">COUNTIF(#REF!,#REF!)</definedName>
    <definedName name="SC" localSheetId="7">COUNTIF(#REF!,#REF!)</definedName>
    <definedName name="SC">COUNTIF(#REF!,#REF!)</definedName>
    <definedName name="SD0">[5]환율!$I$14</definedName>
    <definedName name="SF0">[5]환율!$I$9</definedName>
    <definedName name="SH">#REF!</definedName>
    <definedName name="sheet4">[22]공사내역!$F$76</definedName>
    <definedName name="SHT">#REF!</definedName>
    <definedName name="SK0">[5]환율!$I$10</definedName>
    <definedName name="SN" localSheetId="2">COUNTIF('[6]전장품(관리용)'!$Z$12:$AB$226,#REF!)</definedName>
    <definedName name="SN" localSheetId="1">COUNTIF('[6]전장품(관리용)'!$Z$12:$AB$226,#REF!)</definedName>
    <definedName name="SN" localSheetId="7">COUNTIF('[6]전장품(관리용)'!$Z$12:$AB$226,#REF!)</definedName>
    <definedName name="SN">COUNTIF('[6]전장품(관리용)'!$Z$12:$AB$226,#REF!)</definedName>
    <definedName name="SO" localSheetId="2">COUNTIF(#REF!,#REF!)</definedName>
    <definedName name="SO" localSheetId="1">COUNTIF(#REF!,#REF!)</definedName>
    <definedName name="SO" localSheetId="7">COUNTIF(#REF!,#REF!)</definedName>
    <definedName name="SO">COUNTIF(#REF!,#REF!)</definedName>
    <definedName name="SS">#REF!</definedName>
    <definedName name="SSS">#REF!</definedName>
    <definedName name="SupplyH">#REF!</definedName>
    <definedName name="SupplyT">#REF!</definedName>
    <definedName name="T">#REF!</definedName>
    <definedName name="tblBogie가격">#REF!</definedName>
    <definedName name="tbl대차현황">#REF!</definedName>
    <definedName name="TC">[3]외자배분!$D$6</definedName>
    <definedName name="text1">#REF!</definedName>
    <definedName name="TIT">#REF!</definedName>
    <definedName name="UA">#REF!</definedName>
    <definedName name="UD0">[5]환율!$I$4</definedName>
    <definedName name="UP">#REF!</definedName>
    <definedName name="US">[3]외자내역!$M$61</definedName>
    <definedName name="USD">#REF!</definedName>
    <definedName name="uu">#REF!</definedName>
    <definedName name="vv">#REF!</definedName>
    <definedName name="WA">#REF!</definedName>
    <definedName name="WEDGE">#REF!</definedName>
    <definedName name="WIRE">[10]Sheet1!$D$3</definedName>
    <definedName name="WL">#REF!</definedName>
    <definedName name="WN">#REF!</definedName>
    <definedName name="wp">#REF!</definedName>
    <definedName name="WW">#REF!</definedName>
    <definedName name="X" localSheetId="2">[23]양식!$C$13</definedName>
    <definedName name="X" localSheetId="1">[23]양식!$C$13</definedName>
    <definedName name="X" localSheetId="7">[23]양식!$C$13</definedName>
    <definedName name="X">[24]양식!$C$13</definedName>
    <definedName name="YN0">[5]환율!$I$5</definedName>
    <definedName name="Z">#REF!</definedName>
    <definedName name="가1">#REF!</definedName>
    <definedName name="가2">#REF!</definedName>
    <definedName name="가3">#REF!</definedName>
    <definedName name="간인">#REF!</definedName>
    <definedName name="간접노무비">#REF!</definedName>
    <definedName name="감가">#REF!</definedName>
    <definedName name="감나무">#REF!</definedName>
    <definedName name="감속기1" localSheetId="2" hidden="1">{"'단가'!$B$2:$D$18"}</definedName>
    <definedName name="감속기1" localSheetId="1" hidden="1">{"'단가'!$B$2:$D$18"}</definedName>
    <definedName name="감속기1" localSheetId="7" hidden="1">{"'단가'!$B$2:$D$18"}</definedName>
    <definedName name="감속기1" hidden="1">{"'단가'!$B$2:$D$18"}</definedName>
    <definedName name="강관말뚝공">#REF!</definedName>
    <definedName name="강교스치로폴_채움">#REF!</definedName>
    <definedName name="강재거푸집">#REF!</definedName>
    <definedName name="개나리">#REF!</definedName>
    <definedName name="거친마감">#REF!</definedName>
    <definedName name="견적">#REF!</definedName>
    <definedName name="견적탱크">#REF!</definedName>
    <definedName name="경비배부율">#REF!</definedName>
    <definedName name="경비율">#REF!</definedName>
    <definedName name="계">#REF!</definedName>
    <definedName name="계약공기">#REF!</definedName>
    <definedName name="고강직경D13">#REF!</definedName>
    <definedName name="고강직경D16_25">#REF!</definedName>
    <definedName name="고강직경D29_35">#REF!</definedName>
    <definedName name="공감비수">'[25]보완서표지 '!$AN$7</definedName>
    <definedName name="공감비율">'[25]보완서표지 '!$M$20</definedName>
    <definedName name="공감비평">'[25]보완서표지 '!$AN$11</definedName>
    <definedName name="공기">#REF!</definedName>
    <definedName name="공사명">#REF!</definedName>
    <definedName name="공사원가명세서">#REF!</definedName>
    <definedName name="공수계">#REF!</definedName>
    <definedName name="공일">#REF!</definedName>
    <definedName name="관급" localSheetId="2">#REF!,#REF!,#REF!</definedName>
    <definedName name="관급" localSheetId="1">#REF!,#REF!,#REF!</definedName>
    <definedName name="관급" localSheetId="7">#REF!,#REF!,#REF!</definedName>
    <definedName name="관급">#REF!,#REF!,#REF!</definedName>
    <definedName name="관리비수">'[25]보완서표지 '!$AG$7</definedName>
    <definedName name="관리비율">'[25]보완서표지 '!$M$21</definedName>
    <definedName name="관리비평">'[25]보완서표지 '!$AG$11</definedName>
    <definedName name="관목계">#REF!</definedName>
    <definedName name="광명">#REF!</definedName>
    <definedName name="교각1">#REF!</definedName>
    <definedName name="교각2">#REF!</definedName>
    <definedName name="교대">#REF!</definedName>
    <definedName name="교대2">#REF!</definedName>
    <definedName name="교대보호블럭_설치">#REF!</definedName>
    <definedName name="교량배수시설공">#REF!</definedName>
    <definedName name="교목계">#REF!</definedName>
    <definedName name="금마타리">#REF!</definedName>
    <definedName name="기본조사율">'[25]보완서표지 '!$N$18</definedName>
    <definedName name="기초">'[26]9509'!$A$3:$Y$665</definedName>
    <definedName name="기초단가">[27]기초일위!$G$1:$M$65536</definedName>
    <definedName name="기초단가1">[27]기초일위!$B$1:$G$65536</definedName>
    <definedName name="김">'[28]9811'!$A$3:$AD$1530</definedName>
    <definedName name="꽃창포">#REF!</definedName>
    <definedName name="꽃향유">#REF!</definedName>
    <definedName name="끝머리">#REF!</definedName>
    <definedName name="ㄴㄴㄴ">[29]직재!$B$12</definedName>
    <definedName name="ㄴㅇㄺㄷ">#REF!</definedName>
    <definedName name="나사식_이음">#REF!</definedName>
    <definedName name="내역">#REF!</definedName>
    <definedName name="노무비">#REF!</definedName>
    <definedName name="눈주목">#REF!</definedName>
    <definedName name="느티나무">#REF!</definedName>
    <definedName name="다우웰바설치공">#REF!</definedName>
    <definedName name="다짐되메우기">#REF!</definedName>
    <definedName name="단">#REF!</definedName>
    <definedName name="단가">#REF!</definedName>
    <definedName name="단가1" localSheetId="2" hidden="1">{"'제조(순번)'!$A$386:$A$387","'제조(순번)'!$A$1:$H$399"}</definedName>
    <definedName name="단가1" localSheetId="1" hidden="1">{"'제조(순번)'!$A$386:$A$387","'제조(순번)'!$A$1:$H$399"}</definedName>
    <definedName name="단가1" localSheetId="7" hidden="1">{"'제조(순번)'!$A$386:$A$387","'제조(순번)'!$A$1:$H$399"}</definedName>
    <definedName name="단가1" hidden="1">{"'제조(순번)'!$A$386:$A$387","'제조(순번)'!$A$1:$H$399"}</definedName>
    <definedName name="단가6" localSheetId="2" hidden="1">{"'제조(순번)'!$A$386:$A$387","'제조(순번)'!$A$1:$H$399"}</definedName>
    <definedName name="단가6" localSheetId="1" hidden="1">{"'제조(순번)'!$A$386:$A$387","'제조(순번)'!$A$1:$H$399"}</definedName>
    <definedName name="단가6" localSheetId="7" hidden="1">{"'제조(순번)'!$A$386:$A$387","'제조(순번)'!$A$1:$H$399"}</definedName>
    <definedName name="단가6" hidden="1">{"'제조(순번)'!$A$386:$A$387","'제조(순번)'!$A$1:$H$399"}</definedName>
    <definedName name="단가조사표">#REF!</definedName>
    <definedName name="대나무">#REF!</definedName>
    <definedName name="대상">#REF!</definedName>
    <definedName name="데크휘니샤면고르기">#REF!</definedName>
    <definedName name="도급가">#REF!</definedName>
    <definedName name="돌단풍">#REF!</definedName>
    <definedName name="동남">#REF!</definedName>
    <definedName name="동력차미입고">#REF!</definedName>
    <definedName name="ㅁ">#REF!</definedName>
    <definedName name="ㅁ1">#REF!</definedName>
    <definedName name="ㅁ8529">#REF!</definedName>
    <definedName name="ㅁㅁ">#REF!</definedName>
    <definedName name="ㅁㅁㅁㅁㅁ">#REF!</definedName>
    <definedName name="ㅁㅁㅁㅁㅁㅁㅁㅁ">#REF!</definedName>
    <definedName name="ㅁㅂ">#REF!</definedName>
    <definedName name="말뚝길이">#REF!</definedName>
    <definedName name="말뚝속채움">#REF!</definedName>
    <definedName name="말뚝시험비">#REF!</definedName>
    <definedName name="말뚝이음">#REF!</definedName>
    <definedName name="매끈한마감">#REF!</definedName>
    <definedName name="맥문동">#REF!</definedName>
    <definedName name="메1">#REF!</definedName>
    <definedName name="명칭">#REF!</definedName>
    <definedName name="모과나무">#REF!</definedName>
    <definedName name="목공">#REF!</definedName>
    <definedName name="목백합">#REF!</definedName>
    <definedName name="무궁화">#REF!</definedName>
    <definedName name="무늬거푸집">#REF!</definedName>
    <definedName name="물">[30]순공사비!$B$3</definedName>
    <definedName name="물가">#REF!</definedName>
    <definedName name="물가순" localSheetId="2">[31]순공사비!$B$3</definedName>
    <definedName name="물가순" localSheetId="1">[31]순공사비!$B$3</definedName>
    <definedName name="물가순" localSheetId="7">[31]순공사비!$B$3</definedName>
    <definedName name="물가순">[30]순공사비!$B$3</definedName>
    <definedName name="물가제외순공사비" localSheetId="2">[31]순공사비!$B$3</definedName>
    <definedName name="물가제외순공사비" localSheetId="1">[31]순공사비!$B$3</definedName>
    <definedName name="물가제외순공사비" localSheetId="7">[31]순공사비!$B$3</definedName>
    <definedName name="물가제외순공사비">[30]순공사비!$B$3</definedName>
    <definedName name="미입고사급">#REF!</definedName>
    <definedName name="ㅂㅂ">#REF!</definedName>
    <definedName name="박어쟈루" localSheetId="2" hidden="1">#REF!</definedName>
    <definedName name="박어쟈루" localSheetId="1" hidden="1">#REF!</definedName>
    <definedName name="박어쟈루" localSheetId="7" hidden="1">#REF!</definedName>
    <definedName name="박어쟈루" hidden="1">#REF!</definedName>
    <definedName name="박태기">#REF!</definedName>
    <definedName name="방수공">#REF!</definedName>
    <definedName name="방호벽">#REF!</definedName>
    <definedName name="배롱나무">#REF!</definedName>
    <definedName name="번호">#REF!</definedName>
    <definedName name="보상비수">'[25]보완서표지 '!$S$19</definedName>
    <definedName name="보상비평">'[25]보완서표지 '!$T$19</definedName>
    <definedName name="보통마감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사인일위">#REF!</definedName>
    <definedName name="사진1" localSheetId="2" hidden="1">[32]주재료비!#REF!</definedName>
    <definedName name="사진1" localSheetId="1" hidden="1">[32]주재료비!#REF!</definedName>
    <definedName name="사진1" localSheetId="7" hidden="1">[32]주재료비!#REF!</definedName>
    <definedName name="사진1" hidden="1">#REF!</definedName>
    <definedName name="산보율">'[25]보완서표지 '!$F$8</definedName>
    <definedName name="산철쭉">#REF!</definedName>
    <definedName name="산출">[33]산출내역서집계표!$D$3:$L$116</definedName>
    <definedName name="산출1">[33]산출내역서집계표!$D$6:$L$116</definedName>
    <definedName name="산출금양">[33]산출내역서집계표!$AB$2:$AR$143</definedName>
    <definedName name="산표">#REF!</definedName>
    <definedName name="설계비율">'[25]보완서표지 '!$N$19</definedName>
    <definedName name="설집">#REF!</definedName>
    <definedName name="소계">#REF!</definedName>
    <definedName name="소나무">#REF!</definedName>
    <definedName name="수____종">#REF!</definedName>
    <definedName name="수목수량">#REF!</definedName>
    <definedName name="수수꽃다리">#REF!</definedName>
    <definedName name="수입재료비리스트">'[34]주요재료비(원본)'!$A$1:$AB$358</definedName>
    <definedName name="수중면정리및청소">#REF!</definedName>
    <definedName name="수출">'[35]99 조정금액'!$AB$13</definedName>
    <definedName name="순공사비수">'[25]보완서표지 '!$G$6</definedName>
    <definedName name="순공사비평">'[25]보완서표지 '!$G$14</definedName>
    <definedName name="순번">#REF!</definedName>
    <definedName name="순번선택">#REF!</definedName>
    <definedName name="스페이셔_설치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[27]시설일위!$G$1:$M$65536</definedName>
    <definedName name="시작">#REF!</definedName>
    <definedName name="식재단가">#REF!</definedName>
    <definedName name="식재단가1">#REF!</definedName>
    <definedName name="신축장치">#REF!</definedName>
    <definedName name="신호등">#REF!</definedName>
    <definedName name="실행공기">#REF!</definedName>
    <definedName name="ㅇㄹㄷㄱ">#REF!</definedName>
    <definedName name="아">#REF!</definedName>
    <definedName name="아이">#REF!</definedName>
    <definedName name="안">#REF!</definedName>
    <definedName name="안전관리비율">'[25]보완서표지 '!$F$9</definedName>
    <definedName name="여과지동">[36]여과지동!$F$3:$AS$80</definedName>
    <definedName name="영산홍">#REF!</definedName>
    <definedName name="예비비수">'[25]보완서표지 '!$O$7</definedName>
    <definedName name="예비비평">'[25]보완서표지 '!$O$11</definedName>
    <definedName name="와실라" localSheetId="2" hidden="1">{"'단가'!$B$2:$D$18"}</definedName>
    <definedName name="와실라" localSheetId="1" hidden="1">{"'단가'!$B$2:$D$18"}</definedName>
    <definedName name="와실라" localSheetId="7" hidden="1">{"'단가'!$B$2:$D$18"}</definedName>
    <definedName name="와실라" hidden="1">{"'단가'!$B$2:$D$18"}</definedName>
    <definedName name="왕벚나무">#REF!</definedName>
    <definedName name="왜성도라지">#REF!</definedName>
    <definedName name="외주">#REF!</definedName>
    <definedName name="요율">#REF!</definedName>
    <definedName name="요율인쇄">#REF!</definedName>
    <definedName name="용접식_이음">#REF!</definedName>
    <definedName name="우물통_굴착토사">#REF!</definedName>
    <definedName name="우물통굴착_리핑암">#REF!</definedName>
    <definedName name="우물통굴착_발파암">#REF!</definedName>
    <definedName name="원">#REF!</definedName>
    <definedName name="원가">#REF!</definedName>
    <definedName name="유효">#REF!</definedName>
    <definedName name="육상면정리및청소">#REF!</definedName>
    <definedName name="은행나무">#REF!</definedName>
    <definedName name="이">#REF!</definedName>
    <definedName name="이상">#REF!</definedName>
    <definedName name="이윤계">[22]공사내역!$F$82</definedName>
    <definedName name="인건비">#REF!</definedName>
    <definedName name="인동덩쿨">#REF!</definedName>
    <definedName name="인부">#REF!</definedName>
    <definedName name="일위단가">#REF!</definedName>
    <definedName name="일위대가표">#REF!</definedName>
    <definedName name="입찰내역">#REF!</definedName>
    <definedName name="자귀나무">#REF!</definedName>
    <definedName name="자료">[36]기초자료!$A$3:$X$80</definedName>
    <definedName name="자부수">'[25]보완서표지 '!$M$21</definedName>
    <definedName name="자부외수">'[25]보완서표지 '!$P$21</definedName>
    <definedName name="자부외평">'[25]보완서표지 '!$AT$21</definedName>
    <definedName name="자부평">'[25]보완서표지 '!$AS$21</definedName>
    <definedName name="자재비" localSheetId="2" hidden="1">{"'용역비'!$A$4:$C$8"}</definedName>
    <definedName name="자재비" localSheetId="1" hidden="1">{"'용역비'!$A$4:$C$8"}</definedName>
    <definedName name="자재비" localSheetId="7" hidden="1">{"'용역비'!$A$4:$C$8"}</definedName>
    <definedName name="자재비" hidden="1">{"'용역비'!$A$4:$C$8"}</definedName>
    <definedName name="작업구분">#REF!</definedName>
    <definedName name="작업선택">#REF!</definedName>
    <definedName name="잔디_평떼">#REF!</definedName>
    <definedName name="잡지출수">'[25]보완서표지 '!$Y$5</definedName>
    <definedName name="잡지출평">'[25]보완서표지 '!$Y$12</definedName>
    <definedName name="잣나무">#REF!</definedName>
    <definedName name="장산교">#REF!</definedName>
    <definedName name="재료">#REF!</definedName>
    <definedName name="재료비">#REF!</definedName>
    <definedName name="재료비단가차이">#REF!</definedName>
    <definedName name="재료집계">#REF!</definedName>
    <definedName name="재질">#REF!</definedName>
    <definedName name="재질선택">#REF!</definedName>
    <definedName name="쟁료비">#REF!</definedName>
    <definedName name="전간인">#REF!</definedName>
    <definedName name="전재료비">#REF!</definedName>
    <definedName name="전직인">#REF!</definedName>
    <definedName name="점수표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잡비">#REF!</definedName>
    <definedName name="조달수수료">#REF!</definedName>
    <definedName name="조명단가">[27]조명일위!$G$1:$M$65536</definedName>
    <definedName name="조명단가1">[27]조명일위!$B$1:$G$65536</definedName>
    <definedName name="주목">#REF!</definedName>
    <definedName name="줄사철">#REF!</definedName>
    <definedName name="지급자재">'[25]보완서표지 '!$M$15</definedName>
    <definedName name="직인">#REF!</definedName>
    <definedName name="직접노무비">#REF!</definedName>
    <definedName name="직종">#REF!</definedName>
    <definedName name="집계">#REF!</definedName>
    <definedName name="집계1">#REF!</definedName>
    <definedName name="집계2">#REF!</definedName>
    <definedName name="차종">#REF!</definedName>
    <definedName name="차종수">#REF!</definedName>
    <definedName name="참조">#REF!</definedName>
    <definedName name="처음">#REF!</definedName>
    <definedName name="철근직경D13">#REF!</definedName>
    <definedName name="철근직경D16_25">#REF!</definedName>
    <definedName name="철근직경D29_35">#REF!</definedName>
    <definedName name="청단풍">#REF!</definedName>
    <definedName name="총계">#REF!</definedName>
    <definedName name="총괄">#REF!</definedName>
    <definedName name="총괄표">#REF!</definedName>
    <definedName name="총사업비수">'[25]보완서표지 '!$H$53</definedName>
    <definedName name="총사업비평">'[25]보완서표지 '!$I$53</definedName>
    <definedName name="총토탈">#REF!</definedName>
    <definedName name="총토탈1">#REF!</definedName>
    <definedName name="총토탈2">#REF!</definedName>
    <definedName name="측설비수">'[25]보완서표지 '!$AU$9</definedName>
    <definedName name="측설평">'[25]보완서표지 '!$AU$11</definedName>
    <definedName name="ㅋ">#REF!</definedName>
    <definedName name="콘크리트_구입">#REF!</definedName>
    <definedName name="콘크리트_생산">#REF!</definedName>
    <definedName name="콘크리트_타설">#REF!</definedName>
    <definedName name="클럽수목견_견적내역_List">#REF!</definedName>
    <definedName name="탄성고무받침">#REF!</definedName>
    <definedName name="터파기">#REF!</definedName>
    <definedName name="터파기리핑">#REF!</definedName>
    <definedName name="터파기발파암">#REF!</definedName>
    <definedName name="터파기토사">#REF!</definedName>
    <definedName name="토공참조">#REF!</definedName>
    <definedName name="토목내역">#REF!</definedName>
    <definedName name="평강건설">#REF!</definedName>
    <definedName name="품명">#REF!</definedName>
    <definedName name="ㅎㅎ">#REF!</definedName>
    <definedName name="ㅎㅎㅎㅎ">#REF!</definedName>
    <definedName name="ㅎㅎㅎㅎㅎㅎㅎㅎㅎㅎㅎㅎㅎ">#REF!</definedName>
    <definedName name="한라구절초">#REF!</definedName>
    <definedName name="항타길이_경사">#REF!</definedName>
    <definedName name="항타길이_수직">#REF!</definedName>
    <definedName name="해당화">#REF!</definedName>
    <definedName name="현장명">#REF!</definedName>
    <definedName name="홍단풍">#REF!</definedName>
    <definedName name="환율">#REF!</definedName>
    <definedName name="환율비">#REF!</definedName>
    <definedName name="ㅡ37">#REF!</definedName>
    <definedName name="ㅣ1391" localSheetId="2">[37]설비!$J$2234</definedName>
    <definedName name="ㅣ1391" localSheetId="1">[37]설비!$J$2234</definedName>
    <definedName name="ㅣ1391" localSheetId="7">[37]설비!$J$2234</definedName>
    <definedName name="ㅣ1391">[38]설비!$J$2234</definedName>
    <definedName name="ㅣ275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77" l="1"/>
  <c r="A1571" i="42" l="1"/>
  <c r="A1572" i="42" s="1"/>
  <c r="A1573" i="42" s="1"/>
  <c r="A1574" i="42" s="1"/>
  <c r="A1575" i="42" s="1"/>
  <c r="A1576" i="42" s="1"/>
  <c r="A1577" i="42" s="1"/>
  <c r="A1578" i="42" s="1"/>
  <c r="A1579" i="42" s="1"/>
  <c r="A1580" i="42" s="1"/>
  <c r="A1581" i="42" s="1"/>
  <c r="A1582" i="42" s="1"/>
  <c r="A1583" i="42" s="1"/>
  <c r="A1584" i="42" s="1"/>
  <c r="A1585" i="42" s="1"/>
  <c r="A1586" i="42" s="1"/>
  <c r="A1587" i="42" s="1"/>
  <c r="A1588" i="42" s="1"/>
  <c r="A1589" i="42" s="1"/>
  <c r="A1590" i="42" s="1"/>
  <c r="A1591" i="42" s="1"/>
  <c r="A1592" i="42" s="1"/>
  <c r="A1593" i="42" s="1"/>
  <c r="A1594" i="42" s="1"/>
  <c r="A1595" i="42" s="1"/>
  <c r="A1596" i="42" s="1"/>
  <c r="A1597" i="42" s="1"/>
  <c r="A1598" i="42" s="1"/>
  <c r="A1599" i="42" s="1"/>
  <c r="A1600" i="42" s="1"/>
  <c r="A1601" i="42" s="1"/>
  <c r="A1603" i="42" l="1"/>
  <c r="A1604" i="42" s="1"/>
  <c r="A1605" i="42" s="1"/>
  <c r="A1606" i="42" s="1"/>
  <c r="A1607" i="42" s="1"/>
  <c r="A1608" i="42" s="1"/>
  <c r="A1609" i="42" s="1"/>
  <c r="A1610" i="42" s="1"/>
  <c r="A1611" i="42" s="1"/>
  <c r="A1612" i="42" s="1"/>
  <c r="A1613" i="42" s="1"/>
  <c r="A1614" i="42" s="1"/>
  <c r="A1615" i="42" s="1"/>
  <c r="A1616" i="42" s="1"/>
  <c r="A1617" i="42" s="1"/>
  <c r="A1618" i="42" s="1"/>
  <c r="A1619" i="42" s="1"/>
  <c r="A1620" i="42" s="1"/>
  <c r="A1621" i="42" s="1"/>
  <c r="A1622" i="42" s="1"/>
  <c r="A1623" i="42" s="1"/>
  <c r="A1624" i="42" s="1"/>
  <c r="A1625" i="42" s="1"/>
  <c r="A1626" i="42" s="1"/>
  <c r="A1627" i="42" s="1"/>
  <c r="A1628" i="42" s="1"/>
  <c r="A1629" i="42" s="1"/>
  <c r="A1630" i="42" s="1"/>
  <c r="A1631" i="42" s="1"/>
  <c r="A1632" i="42" s="1"/>
  <c r="A1633" i="42" s="1"/>
  <c r="B802" i="42" l="1"/>
  <c r="B770" i="42"/>
  <c r="A803" i="42"/>
  <c r="A804" i="42" s="1"/>
  <c r="A805" i="42" s="1"/>
  <c r="A806" i="42" s="1"/>
  <c r="A807" i="42" s="1"/>
  <c r="A808" i="42" s="1"/>
  <c r="A809" i="42" s="1"/>
  <c r="A810" i="42" s="1"/>
  <c r="A811" i="42" s="1"/>
  <c r="A812" i="42" s="1"/>
  <c r="A813" i="42" s="1"/>
  <c r="A814" i="42" s="1"/>
  <c r="A815" i="42" s="1"/>
  <c r="A816" i="42" s="1"/>
  <c r="A817" i="42" s="1"/>
  <c r="A818" i="42" s="1"/>
  <c r="A819" i="42" s="1"/>
  <c r="A820" i="42" s="1"/>
  <c r="A821" i="42" s="1"/>
  <c r="A822" i="42" s="1"/>
  <c r="A823" i="42" s="1"/>
  <c r="A824" i="42" s="1"/>
  <c r="A825" i="42" s="1"/>
  <c r="A826" i="42" s="1"/>
  <c r="A827" i="42" s="1"/>
  <c r="A828" i="42" s="1"/>
  <c r="A829" i="42" s="1"/>
  <c r="A830" i="42" s="1"/>
  <c r="A831" i="42" s="1"/>
  <c r="A832" i="42" s="1"/>
  <c r="A833" i="42" s="1"/>
  <c r="A739" i="42"/>
  <c r="A740" i="42" s="1"/>
  <c r="A741" i="42" s="1"/>
  <c r="A742" i="42" s="1"/>
  <c r="A743" i="42" s="1"/>
  <c r="B739" i="42"/>
  <c r="A771" i="42"/>
  <c r="A772" i="42" s="1"/>
  <c r="A773" i="42" s="1"/>
  <c r="A774" i="42" s="1"/>
  <c r="A775" i="42" s="1"/>
  <c r="A776" i="42" s="1"/>
  <c r="A777" i="42" s="1"/>
  <c r="A778" i="42" s="1"/>
  <c r="A779" i="42" s="1"/>
  <c r="A780" i="42" s="1"/>
  <c r="A781" i="42" s="1"/>
  <c r="A782" i="42" s="1"/>
  <c r="A783" i="42" l="1"/>
  <c r="A784" i="42" s="1"/>
  <c r="A785" i="42" s="1"/>
  <c r="A786" i="42" s="1"/>
  <c r="A787" i="42" s="1"/>
  <c r="A788" i="42" s="1"/>
  <c r="A789" i="42" s="1"/>
  <c r="A790" i="42" s="1"/>
  <c r="A791" i="42" s="1"/>
  <c r="A792" i="42" s="1"/>
  <c r="A793" i="42" s="1"/>
  <c r="A794" i="42" s="1"/>
  <c r="A795" i="42" s="1"/>
  <c r="A796" i="42" s="1"/>
  <c r="A797" i="42" s="1"/>
  <c r="A798" i="42" s="1"/>
  <c r="A799" i="42" s="1"/>
  <c r="A800" i="42" s="1"/>
  <c r="A801" i="42" s="1"/>
  <c r="A643" i="42" l="1"/>
  <c r="A644" i="42" s="1"/>
  <c r="A645" i="42" s="1"/>
  <c r="A646" i="42" s="1"/>
  <c r="A1539" i="42"/>
  <c r="A1540" i="42" s="1"/>
  <c r="A1541" i="42" s="1"/>
  <c r="A1542" i="42" s="1"/>
  <c r="A1543" i="42" s="1"/>
  <c r="A1544" i="42" s="1"/>
  <c r="A1545" i="42" s="1"/>
  <c r="A1546" i="42" s="1"/>
  <c r="A1547" i="42" s="1"/>
  <c r="A1548" i="42" s="1"/>
  <c r="A1549" i="42" s="1"/>
  <c r="A1550" i="42" s="1"/>
  <c r="A1551" i="42" s="1"/>
  <c r="A1552" i="42" s="1"/>
  <c r="A1553" i="42" s="1"/>
  <c r="A1554" i="42" s="1"/>
  <c r="A1555" i="42" s="1"/>
  <c r="A1556" i="42" s="1"/>
  <c r="A1557" i="42" s="1"/>
  <c r="A1558" i="42" s="1"/>
  <c r="A1559" i="42" s="1"/>
  <c r="A1560" i="42" s="1"/>
  <c r="A1561" i="42" s="1"/>
  <c r="A1562" i="42" s="1"/>
  <c r="A1563" i="42" s="1"/>
  <c r="A1564" i="42" s="1"/>
  <c r="A1565" i="42" s="1"/>
  <c r="A1566" i="42" s="1"/>
  <c r="A1567" i="42" s="1"/>
  <c r="A1568" i="42" s="1"/>
  <c r="A1569" i="42" s="1"/>
  <c r="A1507" i="42"/>
  <c r="A1508" i="42" s="1"/>
  <c r="A1509" i="42" s="1"/>
  <c r="A1510" i="42" s="1"/>
  <c r="A1511" i="42" s="1"/>
  <c r="A1512" i="42" s="1"/>
  <c r="A1513" i="42" s="1"/>
  <c r="A1514" i="42" s="1"/>
  <c r="A1515" i="42" s="1"/>
  <c r="A1516" i="42" s="1"/>
  <c r="A1517" i="42" s="1"/>
  <c r="A1518" i="42" s="1"/>
  <c r="A1519" i="42" s="1"/>
  <c r="A1520" i="42" s="1"/>
  <c r="A1521" i="42" s="1"/>
  <c r="A1522" i="42" s="1"/>
  <c r="A1523" i="42" s="1"/>
  <c r="A1524" i="42" s="1"/>
  <c r="A1525" i="42" s="1"/>
  <c r="A1526" i="42" s="1"/>
  <c r="A1527" i="42" s="1"/>
  <c r="A1528" i="42" s="1"/>
  <c r="A1529" i="42" s="1"/>
  <c r="A1530" i="42" s="1"/>
  <c r="A1531" i="42" s="1"/>
  <c r="A1532" i="42" s="1"/>
  <c r="A1533" i="42" s="1"/>
  <c r="A1534" i="42" s="1"/>
  <c r="A1535" i="42" s="1"/>
  <c r="A1536" i="42" s="1"/>
  <c r="A1537" i="42" s="1"/>
  <c r="A1475" i="42"/>
  <c r="A1476" i="42" s="1"/>
  <c r="A1477" i="42" s="1"/>
  <c r="A1478" i="42" s="1"/>
  <c r="A1479" i="42" s="1"/>
  <c r="A1480" i="42" s="1"/>
  <c r="A1481" i="42" s="1"/>
  <c r="A1482" i="42" s="1"/>
  <c r="A1483" i="42" s="1"/>
  <c r="A1484" i="42" s="1"/>
  <c r="A1485" i="42" s="1"/>
  <c r="A1486" i="42" s="1"/>
  <c r="A1487" i="42" s="1"/>
  <c r="A1488" i="42" s="1"/>
  <c r="A1489" i="42" s="1"/>
  <c r="A1490" i="42" s="1"/>
  <c r="A1491" i="42" s="1"/>
  <c r="A1492" i="42" s="1"/>
  <c r="A1493" i="42" s="1"/>
  <c r="A1494" i="42" s="1"/>
  <c r="A1495" i="42" s="1"/>
  <c r="A1496" i="42" s="1"/>
  <c r="A1497" i="42" s="1"/>
  <c r="A1498" i="42" s="1"/>
  <c r="A1499" i="42" s="1"/>
  <c r="A1500" i="42" s="1"/>
  <c r="A1501" i="42" s="1"/>
  <c r="A1502" i="42" s="1"/>
  <c r="A1503" i="42" s="1"/>
  <c r="A1504" i="42" s="1"/>
  <c r="A1505" i="42" s="1"/>
  <c r="A1443" i="42"/>
  <c r="A1444" i="42" s="1"/>
  <c r="A1445" i="42" s="1"/>
  <c r="A1446" i="42" s="1"/>
  <c r="A1447" i="42" s="1"/>
  <c r="A1448" i="42" s="1"/>
  <c r="A1449" i="42" s="1"/>
  <c r="A1450" i="42" s="1"/>
  <c r="A1451" i="42" s="1"/>
  <c r="A1452" i="42" s="1"/>
  <c r="A1453" i="42" s="1"/>
  <c r="A1454" i="42" s="1"/>
  <c r="A1455" i="42" s="1"/>
  <c r="A1456" i="42" s="1"/>
  <c r="A1457" i="42" s="1"/>
  <c r="A1458" i="42" s="1"/>
  <c r="A1459" i="42" s="1"/>
  <c r="A1460" i="42" s="1"/>
  <c r="A1461" i="42" s="1"/>
  <c r="A1462" i="42" s="1"/>
  <c r="A1463" i="42" s="1"/>
  <c r="A1464" i="42" s="1"/>
  <c r="A1465" i="42" s="1"/>
  <c r="A1466" i="42" s="1"/>
  <c r="A1467" i="42" s="1"/>
  <c r="A1468" i="42" s="1"/>
  <c r="A1469" i="42" s="1"/>
  <c r="A1470" i="42" s="1"/>
  <c r="A1471" i="42" s="1"/>
  <c r="A1472" i="42" s="1"/>
  <c r="A1473" i="42" s="1"/>
  <c r="A1411" i="42"/>
  <c r="A1412" i="42" s="1"/>
  <c r="A1413" i="42" s="1"/>
  <c r="A1414" i="42" s="1"/>
  <c r="A1415" i="42" s="1"/>
  <c r="A1416" i="42" s="1"/>
  <c r="A1417" i="42" s="1"/>
  <c r="A1418" i="42" s="1"/>
  <c r="A1419" i="42" s="1"/>
  <c r="A1420" i="42" s="1"/>
  <c r="A1421" i="42" s="1"/>
  <c r="A1422" i="42" s="1"/>
  <c r="A1423" i="42" s="1"/>
  <c r="A1379" i="42"/>
  <c r="A1380" i="42" s="1"/>
  <c r="A1381" i="42" s="1"/>
  <c r="A1382" i="42" s="1"/>
  <c r="A1383" i="42" s="1"/>
  <c r="A1384" i="42" s="1"/>
  <c r="A1385" i="42" s="1"/>
  <c r="A1386" i="42" s="1"/>
  <c r="A1387" i="42" s="1"/>
  <c r="A1388" i="42" s="1"/>
  <c r="A1389" i="42" s="1"/>
  <c r="A1390" i="42" s="1"/>
  <c r="A1391" i="42" s="1"/>
  <c r="A1392" i="42" s="1"/>
  <c r="A1393" i="42" s="1"/>
  <c r="A1394" i="42" s="1"/>
  <c r="A1395" i="42" s="1"/>
  <c r="A1396" i="42" s="1"/>
  <c r="A1397" i="42" s="1"/>
  <c r="A1398" i="42" s="1"/>
  <c r="A1399" i="42" s="1"/>
  <c r="A1400" i="42" s="1"/>
  <c r="A1401" i="42" s="1"/>
  <c r="A1402" i="42" s="1"/>
  <c r="A1403" i="42" s="1"/>
  <c r="A1404" i="42" s="1"/>
  <c r="A1405" i="42" s="1"/>
  <c r="A1406" i="42" s="1"/>
  <c r="A1407" i="42" s="1"/>
  <c r="A1408" i="42" s="1"/>
  <c r="A1409" i="42" s="1"/>
  <c r="A1347" i="42"/>
  <c r="A1348" i="42" s="1"/>
  <c r="A1349" i="42" s="1"/>
  <c r="A1350" i="42" s="1"/>
  <c r="A1351" i="42" s="1"/>
  <c r="A1352" i="42" s="1"/>
  <c r="A1353" i="42" s="1"/>
  <c r="A1354" i="42" s="1"/>
  <c r="A1355" i="42" s="1"/>
  <c r="A1356" i="42" s="1"/>
  <c r="A1357" i="42" s="1"/>
  <c r="A1358" i="42" s="1"/>
  <c r="A1359" i="42" s="1"/>
  <c r="A1360" i="42" s="1"/>
  <c r="A1361" i="42" s="1"/>
  <c r="A1362" i="42" s="1"/>
  <c r="A1363" i="42" s="1"/>
  <c r="A1364" i="42" s="1"/>
  <c r="A1365" i="42" s="1"/>
  <c r="A1366" i="42" s="1"/>
  <c r="A1367" i="42" s="1"/>
  <c r="A1368" i="42" s="1"/>
  <c r="A1369" i="42" s="1"/>
  <c r="A1370" i="42" s="1"/>
  <c r="A1371" i="42" s="1"/>
  <c r="A1372" i="42" s="1"/>
  <c r="A1373" i="42" s="1"/>
  <c r="A1374" i="42" s="1"/>
  <c r="A1375" i="42" s="1"/>
  <c r="A1376" i="42" s="1"/>
  <c r="A1377" i="42" s="1"/>
  <c r="A1315" i="42"/>
  <c r="A1316" i="42" s="1"/>
  <c r="A1317" i="42" s="1"/>
  <c r="A1318" i="42" s="1"/>
  <c r="A1319" i="42" s="1"/>
  <c r="A1320" i="42" s="1"/>
  <c r="A1283" i="42"/>
  <c r="A1284" i="42" s="1"/>
  <c r="A1285" i="42" s="1"/>
  <c r="A1286" i="42" s="1"/>
  <c r="A1287" i="42" s="1"/>
  <c r="A1288" i="42" s="1"/>
  <c r="A1289" i="42" s="1"/>
  <c r="A1290" i="42" s="1"/>
  <c r="A1291" i="42" s="1"/>
  <c r="A1292" i="42" s="1"/>
  <c r="A1293" i="42" s="1"/>
  <c r="A1294" i="42" s="1"/>
  <c r="A1295" i="42" s="1"/>
  <c r="A1296" i="42" s="1"/>
  <c r="A1297" i="42" s="1"/>
  <c r="A1298" i="42" s="1"/>
  <c r="A1299" i="42" s="1"/>
  <c r="A1300" i="42" s="1"/>
  <c r="A1301" i="42" s="1"/>
  <c r="A1302" i="42" s="1"/>
  <c r="A1303" i="42" s="1"/>
  <c r="A1304" i="42" s="1"/>
  <c r="A1305" i="42" s="1"/>
  <c r="A1306" i="42" s="1"/>
  <c r="A1307" i="42" s="1"/>
  <c r="A1308" i="42" s="1"/>
  <c r="A1309" i="42" s="1"/>
  <c r="A1310" i="42" s="1"/>
  <c r="A1311" i="42" s="1"/>
  <c r="A1312" i="42" s="1"/>
  <c r="A1313" i="42" s="1"/>
  <c r="A1251" i="42"/>
  <c r="A1252" i="42" s="1"/>
  <c r="A1253" i="42" s="1"/>
  <c r="A1254" i="42" s="1"/>
  <c r="A1255" i="42" s="1"/>
  <c r="A1256" i="42" s="1"/>
  <c r="A1257" i="42" s="1"/>
  <c r="A1258" i="42" s="1"/>
  <c r="A1259" i="42" s="1"/>
  <c r="A1260" i="42" s="1"/>
  <c r="A1261" i="42" s="1"/>
  <c r="A1262" i="42" s="1"/>
  <c r="A1219" i="42"/>
  <c r="A1220" i="42" s="1"/>
  <c r="A1221" i="42" s="1"/>
  <c r="A1222" i="42" s="1"/>
  <c r="A1223" i="42" s="1"/>
  <c r="A1224" i="42" s="1"/>
  <c r="A1225" i="42" s="1"/>
  <c r="A1226" i="42" s="1"/>
  <c r="A1227" i="42" s="1"/>
  <c r="A1228" i="42" s="1"/>
  <c r="A1229" i="42" s="1"/>
  <c r="A1230" i="42" s="1"/>
  <c r="A1187" i="42"/>
  <c r="A1188" i="42" s="1"/>
  <c r="A1189" i="42" s="1"/>
  <c r="A1190" i="42" s="1"/>
  <c r="A1191" i="42" s="1"/>
  <c r="A1192" i="42" s="1"/>
  <c r="A1193" i="42" s="1"/>
  <c r="A1194" i="42" s="1"/>
  <c r="A1195" i="42" s="1"/>
  <c r="A1196" i="42" s="1"/>
  <c r="A1197" i="42" s="1"/>
  <c r="A1198" i="42" s="1"/>
  <c r="A1199" i="42" s="1"/>
  <c r="A1200" i="42" s="1"/>
  <c r="A1201" i="42" s="1"/>
  <c r="A1202" i="42" s="1"/>
  <c r="A1203" i="42" s="1"/>
  <c r="A1204" i="42" s="1"/>
  <c r="A1205" i="42" s="1"/>
  <c r="A1206" i="42" s="1"/>
  <c r="A1207" i="42" s="1"/>
  <c r="A1208" i="42" s="1"/>
  <c r="A1209" i="42" s="1"/>
  <c r="A1210" i="42" s="1"/>
  <c r="A1211" i="42" s="1"/>
  <c r="A1212" i="42" s="1"/>
  <c r="A1213" i="42" s="1"/>
  <c r="A1214" i="42" s="1"/>
  <c r="A1215" i="42" s="1"/>
  <c r="A1216" i="42" s="1"/>
  <c r="A1217" i="42" s="1"/>
  <c r="A1155" i="42"/>
  <c r="A1156" i="42" s="1"/>
  <c r="A1157" i="42" s="1"/>
  <c r="A1158" i="42" s="1"/>
  <c r="A1159" i="42" s="1"/>
  <c r="A1160" i="42" s="1"/>
  <c r="A1161" i="42" s="1"/>
  <c r="A1162" i="42" s="1"/>
  <c r="A1163" i="42" s="1"/>
  <c r="A1164" i="42" s="1"/>
  <c r="A1165" i="42" s="1"/>
  <c r="A1166" i="42" s="1"/>
  <c r="A1167" i="42" s="1"/>
  <c r="A1168" i="42" s="1"/>
  <c r="A1169" i="42" s="1"/>
  <c r="A1170" i="42" s="1"/>
  <c r="A1171" i="42" s="1"/>
  <c r="A1172" i="42" s="1"/>
  <c r="A1173" i="42" s="1"/>
  <c r="A1174" i="42" s="1"/>
  <c r="A1175" i="42" s="1"/>
  <c r="A1176" i="42" s="1"/>
  <c r="A1177" i="42" s="1"/>
  <c r="A1178" i="42" s="1"/>
  <c r="A1179" i="42" s="1"/>
  <c r="A1180" i="42" s="1"/>
  <c r="A1181" i="42" s="1"/>
  <c r="A1182" i="42" s="1"/>
  <c r="A1183" i="42" s="1"/>
  <c r="A1184" i="42" s="1"/>
  <c r="A1185" i="42" s="1"/>
  <c r="A1123" i="42"/>
  <c r="A1124" i="42" s="1"/>
  <c r="A1125" i="42" s="1"/>
  <c r="A1126" i="42" s="1"/>
  <c r="A1127" i="42" s="1"/>
  <c r="A1128" i="42" s="1"/>
  <c r="A1129" i="42" s="1"/>
  <c r="A1130" i="42" s="1"/>
  <c r="A1131" i="42" s="1"/>
  <c r="A1132" i="42" s="1"/>
  <c r="A1133" i="42" s="1"/>
  <c r="A1134" i="42" s="1"/>
  <c r="A1135" i="42" s="1"/>
  <c r="A1136" i="42" s="1"/>
  <c r="A1137" i="42" s="1"/>
  <c r="A1138" i="42" s="1"/>
  <c r="A1139" i="42" s="1"/>
  <c r="A1140" i="42" s="1"/>
  <c r="A1141" i="42" s="1"/>
  <c r="A1142" i="42" s="1"/>
  <c r="A1143" i="42" s="1"/>
  <c r="A1144" i="42" s="1"/>
  <c r="A1145" i="42" s="1"/>
  <c r="A1146" i="42" s="1"/>
  <c r="A1147" i="42" s="1"/>
  <c r="A1148" i="42" s="1"/>
  <c r="A1149" i="42" s="1"/>
  <c r="A1150" i="42" s="1"/>
  <c r="A1151" i="42" s="1"/>
  <c r="A1152" i="42" s="1"/>
  <c r="A1153" i="42" s="1"/>
  <c r="A1091" i="42"/>
  <c r="A1092" i="42" s="1"/>
  <c r="A1093" i="42" s="1"/>
  <c r="A1094" i="42" s="1"/>
  <c r="A1095" i="42" s="1"/>
  <c r="A1096" i="42" s="1"/>
  <c r="A1097" i="42" s="1"/>
  <c r="A1098" i="42" s="1"/>
  <c r="A1099" i="42" s="1"/>
  <c r="A1100" i="42" s="1"/>
  <c r="A1101" i="42" s="1"/>
  <c r="A1102" i="42" s="1"/>
  <c r="A1103" i="42" s="1"/>
  <c r="A1104" i="42" s="1"/>
  <c r="A1105" i="42" s="1"/>
  <c r="A1106" i="42" s="1"/>
  <c r="A1107" i="42" s="1"/>
  <c r="A1108" i="42" s="1"/>
  <c r="A1109" i="42" s="1"/>
  <c r="A1110" i="42" s="1"/>
  <c r="A1111" i="42" s="1"/>
  <c r="A1112" i="42" s="1"/>
  <c r="A1113" i="42" s="1"/>
  <c r="A1114" i="42" s="1"/>
  <c r="A1115" i="42" s="1"/>
  <c r="A1116" i="42" s="1"/>
  <c r="A1117" i="42" s="1"/>
  <c r="A1118" i="42" s="1"/>
  <c r="A1119" i="42" s="1"/>
  <c r="A1120" i="42" s="1"/>
  <c r="A1121" i="42" s="1"/>
  <c r="A1059" i="42"/>
  <c r="A1060" i="42" s="1"/>
  <c r="A1061" i="42" s="1"/>
  <c r="A1062" i="42" s="1"/>
  <c r="A1063" i="42" s="1"/>
  <c r="A1064" i="42" s="1"/>
  <c r="A1065" i="42" s="1"/>
  <c r="A1066" i="42" s="1"/>
  <c r="A1067" i="42" s="1"/>
  <c r="A1068" i="42" s="1"/>
  <c r="A1069" i="42" s="1"/>
  <c r="A1070" i="42" s="1"/>
  <c r="A1071" i="42" s="1"/>
  <c r="A1072" i="42" s="1"/>
  <c r="A1073" i="42" s="1"/>
  <c r="A1074" i="42" s="1"/>
  <c r="A1075" i="42" s="1"/>
  <c r="A1076" i="42" s="1"/>
  <c r="A1077" i="42" s="1"/>
  <c r="A1078" i="42" s="1"/>
  <c r="A1079" i="42" s="1"/>
  <c r="A1080" i="42" s="1"/>
  <c r="A1081" i="42" s="1"/>
  <c r="A1082" i="42" s="1"/>
  <c r="A1083" i="42" s="1"/>
  <c r="A1084" i="42" s="1"/>
  <c r="A1085" i="42" s="1"/>
  <c r="A1086" i="42" s="1"/>
  <c r="A1087" i="42" s="1"/>
  <c r="A1088" i="42" s="1"/>
  <c r="A1089" i="42" s="1"/>
  <c r="A1027" i="42"/>
  <c r="A1028" i="42" s="1"/>
  <c r="A1029" i="42" s="1"/>
  <c r="A1030" i="42" s="1"/>
  <c r="A1031" i="42" s="1"/>
  <c r="A1032" i="42" s="1"/>
  <c r="A1033" i="42" s="1"/>
  <c r="A1034" i="42" s="1"/>
  <c r="A1035" i="42" s="1"/>
  <c r="A1036" i="42" s="1"/>
  <c r="A1037" i="42" s="1"/>
  <c r="A1038" i="42" s="1"/>
  <c r="A1039" i="42" s="1"/>
  <c r="A1040" i="42" s="1"/>
  <c r="A1041" i="42" s="1"/>
  <c r="A1042" i="42" s="1"/>
  <c r="A1043" i="42" s="1"/>
  <c r="A1044" i="42" s="1"/>
  <c r="A1045" i="42" s="1"/>
  <c r="A1046" i="42" s="1"/>
  <c r="A1047" i="42" s="1"/>
  <c r="A1048" i="42" s="1"/>
  <c r="A1049" i="42" s="1"/>
  <c r="A1050" i="42" s="1"/>
  <c r="A1051" i="42" s="1"/>
  <c r="A1052" i="42" s="1"/>
  <c r="A1053" i="42" s="1"/>
  <c r="A1054" i="42" s="1"/>
  <c r="A1055" i="42" s="1"/>
  <c r="A1056" i="42" s="1"/>
  <c r="A1057" i="42" s="1"/>
  <c r="A995" i="42"/>
  <c r="A996" i="42" s="1"/>
  <c r="A997" i="42" s="1"/>
  <c r="A998" i="42" s="1"/>
  <c r="A999" i="42" s="1"/>
  <c r="A1000" i="42" s="1"/>
  <c r="A1001" i="42" s="1"/>
  <c r="A1002" i="42" s="1"/>
  <c r="A1003" i="42" s="1"/>
  <c r="A1004" i="42" s="1"/>
  <c r="A1005" i="42" s="1"/>
  <c r="A1006" i="42" s="1"/>
  <c r="A1007" i="42" s="1"/>
  <c r="A1008" i="42" s="1"/>
  <c r="A1009" i="42" s="1"/>
  <c r="A1010" i="42" s="1"/>
  <c r="A1011" i="42" s="1"/>
  <c r="A1012" i="42" s="1"/>
  <c r="A1013" i="42" s="1"/>
  <c r="A1014" i="42" s="1"/>
  <c r="A1015" i="42" s="1"/>
  <c r="A1016" i="42" s="1"/>
  <c r="A1017" i="42" s="1"/>
  <c r="A1018" i="42" s="1"/>
  <c r="A1019" i="42" s="1"/>
  <c r="A1020" i="42" s="1"/>
  <c r="A1021" i="42" s="1"/>
  <c r="A1022" i="42" s="1"/>
  <c r="A1023" i="42" s="1"/>
  <c r="A1024" i="42" s="1"/>
  <c r="A1025" i="42" s="1"/>
  <c r="A963" i="42"/>
  <c r="A964" i="42" s="1"/>
  <c r="A965" i="42" s="1"/>
  <c r="A966" i="42" s="1"/>
  <c r="A967" i="42" s="1"/>
  <c r="A968" i="42" s="1"/>
  <c r="A969" i="42" s="1"/>
  <c r="A970" i="42" s="1"/>
  <c r="A971" i="42" s="1"/>
  <c r="A972" i="42" s="1"/>
  <c r="A973" i="42" s="1"/>
  <c r="A974" i="42" s="1"/>
  <c r="A975" i="42" s="1"/>
  <c r="A976" i="42" s="1"/>
  <c r="A977" i="42" s="1"/>
  <c r="A978" i="42" s="1"/>
  <c r="A979" i="42" s="1"/>
  <c r="A980" i="42" s="1"/>
  <c r="A981" i="42" s="1"/>
  <c r="A982" i="42" s="1"/>
  <c r="A983" i="42" s="1"/>
  <c r="A984" i="42" s="1"/>
  <c r="A985" i="42" s="1"/>
  <c r="A986" i="42" s="1"/>
  <c r="A987" i="42" s="1"/>
  <c r="A988" i="42" s="1"/>
  <c r="A989" i="42" s="1"/>
  <c r="A990" i="42" s="1"/>
  <c r="A991" i="42" s="1"/>
  <c r="A992" i="42" s="1"/>
  <c r="A993" i="42" s="1"/>
  <c r="I949" i="42"/>
  <c r="I951" i="42"/>
  <c r="A931" i="42"/>
  <c r="A932" i="42" s="1"/>
  <c r="A933" i="42" s="1"/>
  <c r="A934" i="42" s="1"/>
  <c r="A935" i="42" s="1"/>
  <c r="A936" i="42" s="1"/>
  <c r="A937" i="42" s="1"/>
  <c r="A938" i="42" s="1"/>
  <c r="A939" i="42" s="1"/>
  <c r="A940" i="42" s="1"/>
  <c r="A941" i="42" s="1"/>
  <c r="A942" i="42" s="1"/>
  <c r="A943" i="42" s="1"/>
  <c r="A944" i="42" s="1"/>
  <c r="A945" i="42" s="1"/>
  <c r="A946" i="42" s="1"/>
  <c r="A947" i="42" s="1"/>
  <c r="A948" i="42" s="1"/>
  <c r="A949" i="42" s="1"/>
  <c r="A950" i="42" s="1"/>
  <c r="A951" i="42" s="1"/>
  <c r="A952" i="42" s="1"/>
  <c r="A953" i="42" s="1"/>
  <c r="A954" i="42" s="1"/>
  <c r="A955" i="42" s="1"/>
  <c r="A956" i="42" s="1"/>
  <c r="A957" i="42" s="1"/>
  <c r="A958" i="42" s="1"/>
  <c r="A959" i="42" s="1"/>
  <c r="A960" i="42" s="1"/>
  <c r="A961" i="42" s="1"/>
  <c r="A899" i="42"/>
  <c r="A900" i="42" s="1"/>
  <c r="A901" i="42" s="1"/>
  <c r="A902" i="42" s="1"/>
  <c r="A903" i="42" s="1"/>
  <c r="A904" i="42" s="1"/>
  <c r="A905" i="42" s="1"/>
  <c r="A906" i="42" s="1"/>
  <c r="A907" i="42" s="1"/>
  <c r="A908" i="42" s="1"/>
  <c r="A909" i="42" s="1"/>
  <c r="A910" i="42" s="1"/>
  <c r="A911" i="42" s="1"/>
  <c r="A912" i="42" s="1"/>
  <c r="A913" i="42" s="1"/>
  <c r="A914" i="42" s="1"/>
  <c r="A915" i="42" s="1"/>
  <c r="A916" i="42" s="1"/>
  <c r="A917" i="42" s="1"/>
  <c r="A918" i="42" s="1"/>
  <c r="A919" i="42" s="1"/>
  <c r="A920" i="42" s="1"/>
  <c r="A921" i="42" s="1"/>
  <c r="A922" i="42" s="1"/>
  <c r="A923" i="42" s="1"/>
  <c r="A924" i="42" s="1"/>
  <c r="A925" i="42" s="1"/>
  <c r="A926" i="42" s="1"/>
  <c r="A927" i="42" s="1"/>
  <c r="A928" i="42" s="1"/>
  <c r="A929" i="42" s="1"/>
  <c r="A1263" i="42" l="1"/>
  <c r="A1264" i="42" s="1"/>
  <c r="A1265" i="42" s="1"/>
  <c r="A1266" i="42" s="1"/>
  <c r="A1267" i="42" s="1"/>
  <c r="A1268" i="42" s="1"/>
  <c r="A1269" i="42" s="1"/>
  <c r="A1270" i="42" s="1"/>
  <c r="A1271" i="42" s="1"/>
  <c r="A1272" i="42" s="1"/>
  <c r="A1273" i="42" s="1"/>
  <c r="A1274" i="42" s="1"/>
  <c r="A1275" i="42" s="1"/>
  <c r="A1276" i="42" s="1"/>
  <c r="A1277" i="42" s="1"/>
  <c r="A1278" i="42" s="1"/>
  <c r="A1279" i="42" s="1"/>
  <c r="A1280" i="42" s="1"/>
  <c r="A1281" i="42" s="1"/>
  <c r="A1424" i="42"/>
  <c r="A1425" i="42" s="1"/>
  <c r="A1426" i="42" s="1"/>
  <c r="A1427" i="42" s="1"/>
  <c r="A1428" i="42" s="1"/>
  <c r="A1429" i="42" s="1"/>
  <c r="A1430" i="42" s="1"/>
  <c r="A1431" i="42" s="1"/>
  <c r="A1432" i="42" s="1"/>
  <c r="A1433" i="42" s="1"/>
  <c r="A1434" i="42" s="1"/>
  <c r="A1435" i="42" s="1"/>
  <c r="A1436" i="42" s="1"/>
  <c r="A1437" i="42" s="1"/>
  <c r="A1438" i="42" s="1"/>
  <c r="A1439" i="42" s="1"/>
  <c r="A1440" i="42" s="1"/>
  <c r="A1441" i="42" s="1"/>
  <c r="A1321" i="42"/>
  <c r="A1322" i="42" s="1"/>
  <c r="A1323" i="42" s="1"/>
  <c r="A1231" i="42"/>
  <c r="A1232" i="42" s="1"/>
  <c r="A1233" i="42" s="1"/>
  <c r="A1234" i="42" s="1"/>
  <c r="A1235" i="42" s="1"/>
  <c r="A1236" i="42" s="1"/>
  <c r="A1237" i="42" s="1"/>
  <c r="A1238" i="42" s="1"/>
  <c r="A1239" i="42" s="1"/>
  <c r="A1240" i="42" s="1"/>
  <c r="A1241" i="42" s="1"/>
  <c r="A1242" i="42" s="1"/>
  <c r="A1243" i="42" s="1"/>
  <c r="A1244" i="42" s="1"/>
  <c r="A1245" i="42" s="1"/>
  <c r="A1246" i="42" s="1"/>
  <c r="A1247" i="42" s="1"/>
  <c r="A1248" i="42" s="1"/>
  <c r="A1249" i="42" s="1"/>
  <c r="A1324" i="42" l="1"/>
  <c r="A1325" i="42" s="1"/>
  <c r="A1326" i="42" s="1"/>
  <c r="A1327" i="42" s="1"/>
  <c r="A1328" i="42" s="1"/>
  <c r="A1329" i="42" s="1"/>
  <c r="A1330" i="42" s="1"/>
  <c r="A1331" i="42" s="1"/>
  <c r="A1332" i="42" s="1"/>
  <c r="A1333" i="42" s="1"/>
  <c r="A1334" i="42" s="1"/>
  <c r="A1335" i="42" s="1"/>
  <c r="A1336" i="42" s="1"/>
  <c r="A1337" i="42" s="1"/>
  <c r="A1338" i="42" s="1"/>
  <c r="A1339" i="42" s="1"/>
  <c r="A1340" i="42" s="1"/>
  <c r="A867" i="42"/>
  <c r="A868" i="42" s="1"/>
  <c r="A869" i="42" s="1"/>
  <c r="A870" i="42" s="1"/>
  <c r="A871" i="42" s="1"/>
  <c r="A872" i="42" s="1"/>
  <c r="A873" i="42" s="1"/>
  <c r="A874" i="42" s="1"/>
  <c r="A875" i="42" s="1"/>
  <c r="A876" i="42" s="1"/>
  <c r="A877" i="42" s="1"/>
  <c r="A878" i="42" s="1"/>
  <c r="A879" i="42" s="1"/>
  <c r="A880" i="42" s="1"/>
  <c r="A881" i="42" s="1"/>
  <c r="A882" i="42" s="1"/>
  <c r="A883" i="42" s="1"/>
  <c r="A884" i="42" s="1"/>
  <c r="A885" i="42" s="1"/>
  <c r="A886" i="42" s="1"/>
  <c r="A887" i="42" s="1"/>
  <c r="A888" i="42" s="1"/>
  <c r="A889" i="42" s="1"/>
  <c r="A890" i="42" s="1"/>
  <c r="A891" i="42" s="1"/>
  <c r="A892" i="42" s="1"/>
  <c r="A893" i="42" s="1"/>
  <c r="A894" i="42" s="1"/>
  <c r="A895" i="42" s="1"/>
  <c r="A896" i="42" s="1"/>
  <c r="A897" i="42" s="1"/>
  <c r="A1341" i="42" l="1"/>
  <c r="A1342" i="42" s="1"/>
  <c r="A835" i="42"/>
  <c r="A836" i="42" s="1"/>
  <c r="A837" i="42" s="1"/>
  <c r="A744" i="42"/>
  <c r="A745" i="42" s="1"/>
  <c r="A746" i="42" s="1"/>
  <c r="A747" i="42" s="1"/>
  <c r="A748" i="42" s="1"/>
  <c r="A749" i="42" s="1"/>
  <c r="A750" i="42" s="1"/>
  <c r="A751" i="42" s="1"/>
  <c r="A707" i="42"/>
  <c r="A708" i="42" s="1"/>
  <c r="A709" i="42" s="1"/>
  <c r="A710" i="42" s="1"/>
  <c r="A711" i="42" s="1"/>
  <c r="A712" i="42" s="1"/>
  <c r="A713" i="42" s="1"/>
  <c r="A714" i="42" s="1"/>
  <c r="A715" i="42" s="1"/>
  <c r="A716" i="42" s="1"/>
  <c r="A717" i="42" s="1"/>
  <c r="A718" i="42" s="1"/>
  <c r="A719" i="42" s="1"/>
  <c r="A720" i="42" s="1"/>
  <c r="A721" i="42" s="1"/>
  <c r="A722" i="42" s="1"/>
  <c r="A675" i="42"/>
  <c r="A676" i="42" s="1"/>
  <c r="A677" i="42" s="1"/>
  <c r="A678" i="42" s="1"/>
  <c r="A679" i="42" s="1"/>
  <c r="A680" i="42" s="1"/>
  <c r="A681" i="42" s="1"/>
  <c r="A682" i="42" s="1"/>
  <c r="A683" i="42" s="1"/>
  <c r="A684" i="42" s="1"/>
  <c r="A685" i="42" s="1"/>
  <c r="A686" i="42" s="1"/>
  <c r="A687" i="42" s="1"/>
  <c r="A688" i="42" s="1"/>
  <c r="A689" i="42" s="1"/>
  <c r="A647" i="42"/>
  <c r="A648" i="42" s="1"/>
  <c r="A611" i="42"/>
  <c r="A612" i="42" s="1"/>
  <c r="A613" i="42" s="1"/>
  <c r="A614" i="42" s="1"/>
  <c r="A615" i="42" s="1"/>
  <c r="A616" i="42" s="1"/>
  <c r="A617" i="42" s="1"/>
  <c r="A618" i="42" s="1"/>
  <c r="A619" i="42" s="1"/>
  <c r="A620" i="42" s="1"/>
  <c r="A621" i="42" s="1"/>
  <c r="A622" i="42" s="1"/>
  <c r="A623" i="42" s="1"/>
  <c r="A624" i="42" s="1"/>
  <c r="A625" i="42" s="1"/>
  <c r="A626" i="42" s="1"/>
  <c r="A627" i="42" s="1"/>
  <c r="A628" i="42" s="1"/>
  <c r="A629" i="42" s="1"/>
  <c r="A630" i="42" s="1"/>
  <c r="A631" i="42" s="1"/>
  <c r="A632" i="42" s="1"/>
  <c r="A633" i="42" s="1"/>
  <c r="A634" i="42" s="1"/>
  <c r="A635" i="42" s="1"/>
  <c r="A636" i="42" s="1"/>
  <c r="A637" i="42" s="1"/>
  <c r="A638" i="42" s="1"/>
  <c r="A639" i="42" s="1"/>
  <c r="A640" i="42" s="1"/>
  <c r="A641" i="42" s="1"/>
  <c r="A579" i="42"/>
  <c r="I567" i="42"/>
  <c r="A547" i="42"/>
  <c r="A548" i="42" s="1"/>
  <c r="A549" i="42" s="1"/>
  <c r="A550" i="42" s="1"/>
  <c r="A551" i="42" s="1"/>
  <c r="A552" i="42" s="1"/>
  <c r="A553" i="42" s="1"/>
  <c r="A554" i="42" s="1"/>
  <c r="A555" i="42" s="1"/>
  <c r="A556" i="42" s="1"/>
  <c r="A557" i="42" s="1"/>
  <c r="A558" i="42" s="1"/>
  <c r="A559" i="42" s="1"/>
  <c r="A560" i="42" s="1"/>
  <c r="A561" i="42" s="1"/>
  <c r="A562" i="42" s="1"/>
  <c r="A563" i="42" s="1"/>
  <c r="A564" i="42" s="1"/>
  <c r="A565" i="42" s="1"/>
  <c r="A566" i="42" s="1"/>
  <c r="A567" i="42" s="1"/>
  <c r="A568" i="42" s="1"/>
  <c r="A569" i="42" s="1"/>
  <c r="A570" i="42" s="1"/>
  <c r="A571" i="42" s="1"/>
  <c r="A572" i="42" s="1"/>
  <c r="A573" i="42" s="1"/>
  <c r="A574" i="42" s="1"/>
  <c r="A575" i="42" s="1"/>
  <c r="A576" i="42" s="1"/>
  <c r="A577" i="42" s="1"/>
  <c r="I537" i="42"/>
  <c r="I535" i="42"/>
  <c r="I505" i="42"/>
  <c r="I503" i="42"/>
  <c r="A515" i="42"/>
  <c r="A516" i="42" s="1"/>
  <c r="A517" i="42" s="1"/>
  <c r="A518" i="42" s="1"/>
  <c r="A519" i="42" s="1"/>
  <c r="A520" i="42" s="1"/>
  <c r="A521" i="42" s="1"/>
  <c r="A522" i="42" s="1"/>
  <c r="A523" i="42" s="1"/>
  <c r="A524" i="42" s="1"/>
  <c r="A525" i="42" s="1"/>
  <c r="A526" i="42" s="1"/>
  <c r="A527" i="42" s="1"/>
  <c r="A528" i="42" s="1"/>
  <c r="A529" i="42" s="1"/>
  <c r="A530" i="42" s="1"/>
  <c r="A531" i="42" s="1"/>
  <c r="A532" i="42" s="1"/>
  <c r="A533" i="42" s="1"/>
  <c r="A534" i="42" s="1"/>
  <c r="A535" i="42" s="1"/>
  <c r="A536" i="42" s="1"/>
  <c r="A537" i="42" s="1"/>
  <c r="A538" i="42" s="1"/>
  <c r="A539" i="42" s="1"/>
  <c r="A540" i="42" s="1"/>
  <c r="A541" i="42" s="1"/>
  <c r="A542" i="42" s="1"/>
  <c r="A543" i="42" s="1"/>
  <c r="A544" i="42" s="1"/>
  <c r="A545" i="42" s="1"/>
  <c r="A483" i="42"/>
  <c r="A484" i="42" s="1"/>
  <c r="A485" i="42" s="1"/>
  <c r="A486" i="42" s="1"/>
  <c r="A487" i="42" s="1"/>
  <c r="A488" i="42" s="1"/>
  <c r="A489" i="42" s="1"/>
  <c r="A490" i="42" s="1"/>
  <c r="A491" i="42" s="1"/>
  <c r="A492" i="42" s="1"/>
  <c r="A493" i="42" s="1"/>
  <c r="A494" i="42" s="1"/>
  <c r="A495" i="42" s="1"/>
  <c r="A496" i="42" s="1"/>
  <c r="A497" i="42" s="1"/>
  <c r="A498" i="42" s="1"/>
  <c r="A499" i="42" s="1"/>
  <c r="A500" i="42" s="1"/>
  <c r="A501" i="42" s="1"/>
  <c r="A502" i="42" s="1"/>
  <c r="A503" i="42" s="1"/>
  <c r="A504" i="42" s="1"/>
  <c r="A505" i="42" s="1"/>
  <c r="A506" i="42" s="1"/>
  <c r="A507" i="42" s="1"/>
  <c r="A508" i="42" s="1"/>
  <c r="A509" i="42" s="1"/>
  <c r="A510" i="42" s="1"/>
  <c r="A511" i="42" s="1"/>
  <c r="A512" i="42" s="1"/>
  <c r="A513" i="42" s="1"/>
  <c r="I471" i="42"/>
  <c r="A451" i="42"/>
  <c r="A452" i="42" s="1"/>
  <c r="A453" i="42" s="1"/>
  <c r="A454" i="42" s="1"/>
  <c r="A455" i="42" s="1"/>
  <c r="A456" i="42" s="1"/>
  <c r="A457" i="42" s="1"/>
  <c r="A458" i="42" s="1"/>
  <c r="A459" i="42" s="1"/>
  <c r="A460" i="42" s="1"/>
  <c r="A461" i="42" s="1"/>
  <c r="A462" i="42" s="1"/>
  <c r="A463" i="42" s="1"/>
  <c r="A464" i="42" s="1"/>
  <c r="A465" i="42" s="1"/>
  <c r="A466" i="42" s="1"/>
  <c r="A467" i="42" s="1"/>
  <c r="A468" i="42" s="1"/>
  <c r="A469" i="42" s="1"/>
  <c r="A470" i="42" s="1"/>
  <c r="A471" i="42" s="1"/>
  <c r="A472" i="42" s="1"/>
  <c r="A473" i="42" s="1"/>
  <c r="A474" i="42" s="1"/>
  <c r="A475" i="42" s="1"/>
  <c r="A476" i="42" s="1"/>
  <c r="A477" i="42" s="1"/>
  <c r="A478" i="42" s="1"/>
  <c r="A479" i="42" s="1"/>
  <c r="A480" i="42" s="1"/>
  <c r="A481" i="42" s="1"/>
  <c r="I439" i="42"/>
  <c r="A419" i="42"/>
  <c r="A420" i="42" s="1"/>
  <c r="A421" i="42" s="1"/>
  <c r="A422" i="42" s="1"/>
  <c r="A423" i="42" s="1"/>
  <c r="A424" i="42" s="1"/>
  <c r="A425" i="42" s="1"/>
  <c r="A426" i="42" s="1"/>
  <c r="A427" i="42" s="1"/>
  <c r="A428" i="42" s="1"/>
  <c r="A429" i="42" s="1"/>
  <c r="A430" i="42" s="1"/>
  <c r="A431" i="42" s="1"/>
  <c r="A432" i="42" s="1"/>
  <c r="A433" i="42" s="1"/>
  <c r="A434" i="42" s="1"/>
  <c r="A435" i="42" s="1"/>
  <c r="A436" i="42" s="1"/>
  <c r="A437" i="42" s="1"/>
  <c r="A438" i="42" s="1"/>
  <c r="A439" i="42" s="1"/>
  <c r="A440" i="42" s="1"/>
  <c r="A441" i="42" s="1"/>
  <c r="A442" i="42" s="1"/>
  <c r="A443" i="42" s="1"/>
  <c r="A444" i="42" s="1"/>
  <c r="A445" i="42" s="1"/>
  <c r="A446" i="42" s="1"/>
  <c r="A447" i="42" s="1"/>
  <c r="A448" i="42" s="1"/>
  <c r="A449" i="42" s="1"/>
  <c r="I407" i="42"/>
  <c r="A387" i="42"/>
  <c r="A388" i="42" s="1"/>
  <c r="A389" i="42" s="1"/>
  <c r="A390" i="42" s="1"/>
  <c r="A391" i="42" s="1"/>
  <c r="A392" i="42" s="1"/>
  <c r="A393" i="42" s="1"/>
  <c r="A394" i="42" s="1"/>
  <c r="A395" i="42" s="1"/>
  <c r="A396" i="42" s="1"/>
  <c r="A397" i="42" s="1"/>
  <c r="A398" i="42" s="1"/>
  <c r="A399" i="42" s="1"/>
  <c r="A400" i="42" s="1"/>
  <c r="A401" i="42" s="1"/>
  <c r="A402" i="42" s="1"/>
  <c r="A403" i="42" s="1"/>
  <c r="A404" i="42" s="1"/>
  <c r="A405" i="42" s="1"/>
  <c r="A406" i="42" s="1"/>
  <c r="A407" i="42" s="1"/>
  <c r="A408" i="42" s="1"/>
  <c r="A409" i="42" s="1"/>
  <c r="A410" i="42" s="1"/>
  <c r="A411" i="42" s="1"/>
  <c r="A412" i="42" s="1"/>
  <c r="A413" i="42" s="1"/>
  <c r="A414" i="42" s="1"/>
  <c r="A415" i="42" s="1"/>
  <c r="A416" i="42" s="1"/>
  <c r="A417" i="42" s="1"/>
  <c r="I375" i="42"/>
  <c r="A355" i="42"/>
  <c r="A356" i="42" s="1"/>
  <c r="A357" i="42" s="1"/>
  <c r="A358" i="42" s="1"/>
  <c r="A359" i="42" s="1"/>
  <c r="A360" i="42" s="1"/>
  <c r="A361" i="42" s="1"/>
  <c r="A362" i="42" s="1"/>
  <c r="A363" i="42" s="1"/>
  <c r="A364" i="42" s="1"/>
  <c r="A365" i="42" s="1"/>
  <c r="A366" i="42" s="1"/>
  <c r="A367" i="42" s="1"/>
  <c r="A368" i="42" s="1"/>
  <c r="A369" i="42" s="1"/>
  <c r="A370" i="42" s="1"/>
  <c r="A371" i="42" s="1"/>
  <c r="A372" i="42" s="1"/>
  <c r="A373" i="42" s="1"/>
  <c r="A374" i="42" s="1"/>
  <c r="A375" i="42" s="1"/>
  <c r="A376" i="42" s="1"/>
  <c r="A377" i="42" s="1"/>
  <c r="A378" i="42" s="1"/>
  <c r="A379" i="42" s="1"/>
  <c r="A380" i="42" s="1"/>
  <c r="A381" i="42" s="1"/>
  <c r="A382" i="42" s="1"/>
  <c r="A383" i="42" s="1"/>
  <c r="A384" i="42" s="1"/>
  <c r="A385" i="42" s="1"/>
  <c r="I343" i="42"/>
  <c r="A323" i="42"/>
  <c r="A324" i="42" s="1"/>
  <c r="A325" i="42" s="1"/>
  <c r="A326" i="42" s="1"/>
  <c r="A327" i="42" s="1"/>
  <c r="A328" i="42" s="1"/>
  <c r="A329" i="42" s="1"/>
  <c r="A330" i="42" s="1"/>
  <c r="A331" i="42" s="1"/>
  <c r="A332" i="42" s="1"/>
  <c r="A333" i="42" s="1"/>
  <c r="A334" i="42" s="1"/>
  <c r="A335" i="42" s="1"/>
  <c r="A336" i="42" s="1"/>
  <c r="A337" i="42" s="1"/>
  <c r="A338" i="42" s="1"/>
  <c r="A339" i="42" s="1"/>
  <c r="A340" i="42" s="1"/>
  <c r="A341" i="42" s="1"/>
  <c r="A342" i="42" s="1"/>
  <c r="A343" i="42" s="1"/>
  <c r="A344" i="42" s="1"/>
  <c r="A345" i="42" s="1"/>
  <c r="A346" i="42" s="1"/>
  <c r="A347" i="42" s="1"/>
  <c r="A348" i="42" s="1"/>
  <c r="A349" i="42" s="1"/>
  <c r="A350" i="42" s="1"/>
  <c r="A351" i="42" s="1"/>
  <c r="A352" i="42" s="1"/>
  <c r="A353" i="42" s="1"/>
  <c r="A1343" i="42" l="1"/>
  <c r="A1344" i="42" s="1"/>
  <c r="A1345" i="42" s="1"/>
  <c r="A580" i="42"/>
  <c r="A581" i="42" s="1"/>
  <c r="A582" i="42" s="1"/>
  <c r="A583" i="42" s="1"/>
  <c r="A584" i="42" s="1"/>
  <c r="A585" i="42" s="1"/>
  <c r="A586" i="42" s="1"/>
  <c r="A587" i="42" s="1"/>
  <c r="A588" i="42" s="1"/>
  <c r="A589" i="42" s="1"/>
  <c r="A590" i="42" s="1"/>
  <c r="A591" i="42" s="1"/>
  <c r="A592" i="42" s="1"/>
  <c r="A593" i="42" s="1"/>
  <c r="A594" i="42" s="1"/>
  <c r="A595" i="42" s="1"/>
  <c r="A596" i="42" s="1"/>
  <c r="A597" i="42" s="1"/>
  <c r="A598" i="42" s="1"/>
  <c r="A599" i="42" s="1"/>
  <c r="A600" i="42" s="1"/>
  <c r="A601" i="42" s="1"/>
  <c r="A602" i="42" s="1"/>
  <c r="A603" i="42" s="1"/>
  <c r="A604" i="42" s="1"/>
  <c r="A605" i="42" s="1"/>
  <c r="A606" i="42" s="1"/>
  <c r="A607" i="42" s="1"/>
  <c r="A608" i="42" s="1"/>
  <c r="A609" i="42" s="1"/>
  <c r="A649" i="42"/>
  <c r="A650" i="42" s="1"/>
  <c r="A651" i="42" s="1"/>
  <c r="A652" i="42" s="1"/>
  <c r="A653" i="42" s="1"/>
  <c r="A654" i="42" s="1"/>
  <c r="A655" i="42" s="1"/>
  <c r="A656" i="42" s="1"/>
  <c r="A657" i="42" s="1"/>
  <c r="A658" i="42" s="1"/>
  <c r="A659" i="42" s="1"/>
  <c r="A660" i="42" s="1"/>
  <c r="A661" i="42" s="1"/>
  <c r="A662" i="42" s="1"/>
  <c r="A663" i="42" s="1"/>
  <c r="A664" i="42" s="1"/>
  <c r="A665" i="42" s="1"/>
  <c r="A666" i="42" s="1"/>
  <c r="A667" i="42" s="1"/>
  <c r="A668" i="42" s="1"/>
  <c r="A669" i="42" s="1"/>
  <c r="A670" i="42" s="1"/>
  <c r="A671" i="42" s="1"/>
  <c r="A672" i="42" s="1"/>
  <c r="A673" i="42" s="1"/>
  <c r="A838" i="42"/>
  <c r="A839" i="42" s="1"/>
  <c r="A840" i="42" s="1"/>
  <c r="A841" i="42" s="1"/>
  <c r="A842" i="42" s="1"/>
  <c r="A843" i="42" s="1"/>
  <c r="A844" i="42" s="1"/>
  <c r="A845" i="42" s="1"/>
  <c r="A846" i="42" s="1"/>
  <c r="A847" i="42" s="1"/>
  <c r="A848" i="42" s="1"/>
  <c r="A849" i="42" s="1"/>
  <c r="A850" i="42" s="1"/>
  <c r="A851" i="42" s="1"/>
  <c r="A852" i="42" s="1"/>
  <c r="A853" i="42" s="1"/>
  <c r="A854" i="42" s="1"/>
  <c r="A855" i="42" s="1"/>
  <c r="A856" i="42" s="1"/>
  <c r="A857" i="42" s="1"/>
  <c r="A858" i="42" s="1"/>
  <c r="A859" i="42" s="1"/>
  <c r="A860" i="42" s="1"/>
  <c r="A861" i="42" s="1"/>
  <c r="A862" i="42" s="1"/>
  <c r="A863" i="42" s="1"/>
  <c r="A864" i="42" s="1"/>
  <c r="A865" i="42" s="1"/>
  <c r="A752" i="42"/>
  <c r="A753" i="42" s="1"/>
  <c r="A754" i="42" s="1"/>
  <c r="A755" i="42" s="1"/>
  <c r="A756" i="42" s="1"/>
  <c r="A757" i="42" s="1"/>
  <c r="A758" i="42" s="1"/>
  <c r="A759" i="42" s="1"/>
  <c r="A760" i="42" s="1"/>
  <c r="A761" i="42" s="1"/>
  <c r="A762" i="42" s="1"/>
  <c r="A763" i="42" s="1"/>
  <c r="A764" i="42" s="1"/>
  <c r="A765" i="42" s="1"/>
  <c r="A766" i="42" s="1"/>
  <c r="A767" i="42" s="1"/>
  <c r="A768" i="42" s="1"/>
  <c r="A769" i="42" s="1"/>
  <c r="A723" i="42"/>
  <c r="A724" i="42" s="1"/>
  <c r="A725" i="42" s="1"/>
  <c r="A726" i="42" s="1"/>
  <c r="A727" i="42" s="1"/>
  <c r="A728" i="42" s="1"/>
  <c r="A729" i="42" s="1"/>
  <c r="A730" i="42" s="1"/>
  <c r="A731" i="42" s="1"/>
  <c r="A732" i="42" s="1"/>
  <c r="A733" i="42" s="1"/>
  <c r="A734" i="42" s="1"/>
  <c r="A735" i="42" s="1"/>
  <c r="A736" i="42" s="1"/>
  <c r="A737" i="42" s="1"/>
  <c r="A690" i="42"/>
  <c r="A691" i="42" s="1"/>
  <c r="A692" i="42" s="1"/>
  <c r="A693" i="42" s="1"/>
  <c r="A694" i="42" s="1"/>
  <c r="A695" i="42" s="1"/>
  <c r="A696" i="42" s="1"/>
  <c r="A697" i="42" s="1"/>
  <c r="A698" i="42" s="1"/>
  <c r="A699" i="42" s="1"/>
  <c r="A700" i="42" s="1"/>
  <c r="A701" i="42" s="1"/>
  <c r="A702" i="42" s="1"/>
  <c r="A703" i="42" s="1"/>
  <c r="A704" i="42" s="1"/>
  <c r="A705" i="42" s="1"/>
  <c r="I247" i="42" l="1"/>
  <c r="A227" i="42"/>
  <c r="A228" i="42" s="1"/>
  <c r="A229" i="42" s="1"/>
  <c r="A230" i="42" s="1"/>
  <c r="A231" i="42" s="1"/>
  <c r="A232" i="42" s="1"/>
  <c r="A233" i="42" s="1"/>
  <c r="A234" i="42" s="1"/>
  <c r="A235" i="42" s="1"/>
  <c r="A236" i="42" s="1"/>
  <c r="A237" i="42" s="1"/>
  <c r="A238" i="42" s="1"/>
  <c r="A239" i="42" s="1"/>
  <c r="A240" i="42" s="1"/>
  <c r="A241" i="42" s="1"/>
  <c r="A242" i="42" s="1"/>
  <c r="A243" i="42" s="1"/>
  <c r="A244" i="42" s="1"/>
  <c r="A245" i="42" s="1"/>
  <c r="A246" i="42" s="1"/>
  <c r="A247" i="42" s="1"/>
  <c r="A248" i="42" s="1"/>
  <c r="A249" i="42" s="1"/>
  <c r="A250" i="42" s="1"/>
  <c r="A251" i="42" s="1"/>
  <c r="A252" i="42" s="1"/>
  <c r="A253" i="42" s="1"/>
  <c r="A254" i="42" s="1"/>
  <c r="A255" i="42" s="1"/>
  <c r="A256" i="42" s="1"/>
  <c r="A257" i="42" s="1"/>
  <c r="I151" i="42" l="1"/>
  <c r="A131" i="42"/>
  <c r="A132" i="42" s="1"/>
  <c r="A133" i="42" s="1"/>
  <c r="A134" i="42" s="1"/>
  <c r="A135" i="42" s="1"/>
  <c r="A136" i="42" s="1"/>
  <c r="A137" i="42" s="1"/>
  <c r="A138" i="42" s="1"/>
  <c r="A139" i="42" s="1"/>
  <c r="A140" i="42" s="1"/>
  <c r="A141" i="42" s="1"/>
  <c r="A142" i="42" s="1"/>
  <c r="A143" i="42" s="1"/>
  <c r="A144" i="42" s="1"/>
  <c r="A145" i="42" s="1"/>
  <c r="A146" i="42" s="1"/>
  <c r="A147" i="42" s="1"/>
  <c r="A148" i="42" s="1"/>
  <c r="A149" i="42" s="1"/>
  <c r="A150" i="42" s="1"/>
  <c r="A151" i="42" s="1"/>
  <c r="A152" i="42" s="1"/>
  <c r="A153" i="42" s="1"/>
  <c r="A154" i="42" s="1"/>
  <c r="A155" i="42" s="1"/>
  <c r="A156" i="42" s="1"/>
  <c r="A157" i="42" s="1"/>
  <c r="A158" i="42" s="1"/>
  <c r="A159" i="42" s="1"/>
  <c r="A160" i="42" s="1"/>
  <c r="A161" i="42" s="1"/>
  <c r="I311" i="42"/>
  <c r="A291" i="42"/>
  <c r="A292" i="42" s="1"/>
  <c r="A293" i="42" s="1"/>
  <c r="A294" i="42" s="1"/>
  <c r="A295" i="42" s="1"/>
  <c r="A296" i="42" s="1"/>
  <c r="A297" i="42" s="1"/>
  <c r="A298" i="42" s="1"/>
  <c r="A299" i="42" s="1"/>
  <c r="A300" i="42" s="1"/>
  <c r="A301" i="42" s="1"/>
  <c r="A302" i="42" s="1"/>
  <c r="A303" i="42" s="1"/>
  <c r="A304" i="42" s="1"/>
  <c r="A305" i="42" s="1"/>
  <c r="A306" i="42" s="1"/>
  <c r="A307" i="42" s="1"/>
  <c r="A308" i="42" s="1"/>
  <c r="A309" i="42" s="1"/>
  <c r="A310" i="42" s="1"/>
  <c r="A311" i="42" s="1"/>
  <c r="A312" i="42" s="1"/>
  <c r="A313" i="42" s="1"/>
  <c r="A314" i="42" s="1"/>
  <c r="A315" i="42" s="1"/>
  <c r="A316" i="42" s="1"/>
  <c r="A317" i="42" s="1"/>
  <c r="A318" i="42" s="1"/>
  <c r="A319" i="42" s="1"/>
  <c r="A320" i="42" s="1"/>
  <c r="A321" i="42" s="1"/>
  <c r="I279" i="42"/>
  <c r="A259" i="42"/>
  <c r="A260" i="42" s="1"/>
  <c r="A261" i="42" s="1"/>
  <c r="A262" i="42" s="1"/>
  <c r="A263" i="42" s="1"/>
  <c r="A264" i="42" s="1"/>
  <c r="A265" i="42" s="1"/>
  <c r="A266" i="42" s="1"/>
  <c r="A267" i="42" s="1"/>
  <c r="A268" i="42" s="1"/>
  <c r="A269" i="42" s="1"/>
  <c r="A270" i="42" s="1"/>
  <c r="A271" i="42" s="1"/>
  <c r="A272" i="42" s="1"/>
  <c r="A273" i="42" s="1"/>
  <c r="A274" i="42" s="1"/>
  <c r="A275" i="42" s="1"/>
  <c r="A276" i="42" s="1"/>
  <c r="A277" i="42" s="1"/>
  <c r="A278" i="42" s="1"/>
  <c r="A279" i="42" s="1"/>
  <c r="A280" i="42" s="1"/>
  <c r="A281" i="42" s="1"/>
  <c r="A282" i="42" s="1"/>
  <c r="A283" i="42" s="1"/>
  <c r="A284" i="42" s="1"/>
  <c r="A285" i="42" s="1"/>
  <c r="A286" i="42" s="1"/>
  <c r="A287" i="42" s="1"/>
  <c r="A288" i="42" s="1"/>
  <c r="A289" i="42" s="1"/>
  <c r="I215" i="42"/>
  <c r="A195" i="42"/>
  <c r="A196" i="42" s="1"/>
  <c r="A197" i="42" s="1"/>
  <c r="A198" i="42" s="1"/>
  <c r="A199" i="42" s="1"/>
  <c r="A200" i="42" s="1"/>
  <c r="A201" i="42" s="1"/>
  <c r="A202" i="42" s="1"/>
  <c r="A203" i="42" s="1"/>
  <c r="A204" i="42" s="1"/>
  <c r="A205" i="42" s="1"/>
  <c r="A206" i="42" s="1"/>
  <c r="A207" i="42" s="1"/>
  <c r="A208" i="42" s="1"/>
  <c r="A209" i="42" s="1"/>
  <c r="A210" i="42" s="1"/>
  <c r="A211" i="42" s="1"/>
  <c r="A212" i="42" s="1"/>
  <c r="A213" i="42" s="1"/>
  <c r="A214" i="42" s="1"/>
  <c r="A215" i="42" s="1"/>
  <c r="A216" i="42" s="1"/>
  <c r="A217" i="42" s="1"/>
  <c r="A218" i="42" s="1"/>
  <c r="A219" i="42" s="1"/>
  <c r="A220" i="42" s="1"/>
  <c r="A221" i="42" s="1"/>
  <c r="A222" i="42" s="1"/>
  <c r="A223" i="42" s="1"/>
  <c r="A224" i="42" s="1"/>
  <c r="A225" i="42" s="1"/>
  <c r="I183" i="42"/>
  <c r="A163" i="42"/>
  <c r="A164" i="42" s="1"/>
  <c r="A165" i="42" s="1"/>
  <c r="A166" i="42" s="1"/>
  <c r="A167" i="42" s="1"/>
  <c r="A168" i="42" s="1"/>
  <c r="A169" i="42" s="1"/>
  <c r="A170" i="42" s="1"/>
  <c r="A171" i="42" s="1"/>
  <c r="A172" i="42" s="1"/>
  <c r="A173" i="42" s="1"/>
  <c r="A174" i="42" s="1"/>
  <c r="A175" i="42" s="1"/>
  <c r="A176" i="42" s="1"/>
  <c r="A177" i="42" s="1"/>
  <c r="A178" i="42" s="1"/>
  <c r="A179" i="42" s="1"/>
  <c r="A180" i="42" s="1"/>
  <c r="A181" i="42" s="1"/>
  <c r="A182" i="42" s="1"/>
  <c r="A183" i="42" s="1"/>
  <c r="A184" i="42" s="1"/>
  <c r="A185" i="42" s="1"/>
  <c r="A186" i="42" s="1"/>
  <c r="A187" i="42" s="1"/>
  <c r="A188" i="42" s="1"/>
  <c r="A189" i="42" s="1"/>
  <c r="A190" i="42" s="1"/>
  <c r="A191" i="42" s="1"/>
  <c r="A192" i="42" s="1"/>
  <c r="A193" i="42" s="1"/>
  <c r="I119" i="42"/>
  <c r="A99" i="42"/>
  <c r="A100" i="42" s="1"/>
  <c r="A101" i="42" s="1"/>
  <c r="A102" i="42" s="1"/>
  <c r="A103" i="42" s="1"/>
  <c r="A104" i="42" s="1"/>
  <c r="A105" i="42" s="1"/>
  <c r="A106" i="42" s="1"/>
  <c r="A107" i="42" s="1"/>
  <c r="A108" i="42" s="1"/>
  <c r="A109" i="42" s="1"/>
  <c r="A110" i="42" s="1"/>
  <c r="A111" i="42" s="1"/>
  <c r="A112" i="42" s="1"/>
  <c r="A113" i="42" s="1"/>
  <c r="A114" i="42" s="1"/>
  <c r="A115" i="42" s="1"/>
  <c r="A116" i="42" s="1"/>
  <c r="A117" i="42" s="1"/>
  <c r="A118" i="42" s="1"/>
  <c r="A119" i="42" s="1"/>
  <c r="A120" i="42" s="1"/>
  <c r="A121" i="42" s="1"/>
  <c r="A122" i="42" s="1"/>
  <c r="A123" i="42" s="1"/>
  <c r="A124" i="42" s="1"/>
  <c r="A125" i="42" s="1"/>
  <c r="A126" i="42" s="1"/>
  <c r="A127" i="42" s="1"/>
  <c r="A128" i="42" s="1"/>
  <c r="A129" i="42" s="1"/>
  <c r="I87" i="42"/>
  <c r="A67" i="42"/>
  <c r="A68" i="42" s="1"/>
  <c r="A69" i="42" s="1"/>
  <c r="A70" i="42" s="1"/>
  <c r="A71" i="42" s="1"/>
  <c r="A72" i="42" s="1"/>
  <c r="A73" i="42" s="1"/>
  <c r="A74" i="42" s="1"/>
  <c r="A75" i="42" s="1"/>
  <c r="A76" i="42" s="1"/>
  <c r="A77" i="42" s="1"/>
  <c r="A78" i="42" s="1"/>
  <c r="A79" i="42" s="1"/>
  <c r="A80" i="42" s="1"/>
  <c r="A81" i="42" s="1"/>
  <c r="I22" i="42"/>
  <c r="A82" i="42" l="1"/>
  <c r="A83" i="42" s="1"/>
  <c r="A84" i="42" s="1"/>
  <c r="A85" i="42" s="1"/>
  <c r="A86" i="42" s="1"/>
  <c r="A87" i="42" s="1"/>
  <c r="A88" i="42" s="1"/>
  <c r="A89" i="42" s="1"/>
  <c r="A90" i="42" s="1"/>
  <c r="A91" i="42" s="1"/>
  <c r="A92" i="42" s="1"/>
  <c r="A93" i="42" s="1"/>
  <c r="A94" i="42" s="1"/>
  <c r="A95" i="42" s="1"/>
  <c r="A96" i="42" s="1"/>
  <c r="A97" i="42" s="1"/>
  <c r="I55" i="42" l="1"/>
  <c r="A3" i="42"/>
  <c r="A4" i="42" l="1"/>
  <c r="A5" i="42" s="1"/>
  <c r="A6" i="42" s="1"/>
  <c r="A7" i="42" s="1"/>
  <c r="A8" i="42" s="1"/>
  <c r="A9" i="42" s="1"/>
  <c r="A10" i="42" s="1"/>
  <c r="A11" i="42" s="1"/>
  <c r="A12" i="42" s="1"/>
  <c r="A13" i="42" s="1"/>
  <c r="A14" i="42" s="1"/>
  <c r="A15" i="42" s="1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5" i="42"/>
  <c r="A36" i="42" s="1"/>
  <c r="A37" i="42" s="1"/>
  <c r="A38" i="42" s="1"/>
  <c r="A39" i="42" s="1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30" i="42" l="1"/>
  <c r="A31" i="42" s="1"/>
  <c r="A32" i="42" s="1"/>
  <c r="A33" i="42" s="1"/>
  <c r="A59" i="42" l="1"/>
  <c r="A60" i="42" s="1"/>
  <c r="A61" i="42" s="1"/>
  <c r="A62" i="42" s="1"/>
  <c r="A63" i="42" s="1"/>
  <c r="A64" i="42" s="1"/>
  <c r="A65" i="42" s="1"/>
  <c r="D9" i="180" l="1"/>
  <c r="D5" i="180" l="1"/>
  <c r="D25" i="180"/>
  <c r="D10" i="180" l="1"/>
  <c r="D11" i="180" s="1"/>
  <c r="D6" i="180" l="1"/>
  <c r="D8" i="180" s="1"/>
  <c r="D17" i="180" l="1"/>
  <c r="D23" i="180"/>
  <c r="D16" i="180"/>
  <c r="D18" i="180" l="1"/>
  <c r="D35" i="180"/>
  <c r="D31" i="180"/>
  <c r="D33" i="180"/>
  <c r="D40" i="180"/>
  <c r="D19" i="180"/>
  <c r="D21" i="180"/>
  <c r="D20" i="180"/>
  <c r="D14" i="180"/>
  <c r="D39" i="180"/>
  <c r="D38" i="180"/>
  <c r="D15" i="180"/>
  <c r="D26" i="180"/>
  <c r="D30" i="180"/>
  <c r="D13" i="180"/>
  <c r="D32" i="180"/>
  <c r="D27" i="180"/>
  <c r="D24" i="180"/>
  <c r="D29" i="180"/>
  <c r="D37" i="180"/>
  <c r="D34" i="180"/>
  <c r="D36" i="180"/>
  <c r="D28" i="180"/>
  <c r="D12" i="180" l="1"/>
  <c r="D22" i="180" l="1"/>
  <c r="D41" i="180" s="1"/>
  <c r="D42" i="180" s="1"/>
  <c r="E41" i="180" s="1"/>
  <c r="D43" i="180" l="1"/>
  <c r="D44" i="180" s="1"/>
  <c r="D45" i="180" s="1"/>
  <c r="D46" i="180" s="1"/>
  <c r="D47" i="180" s="1"/>
  <c r="E11" i="180"/>
  <c r="E8" i="180"/>
  <c r="E42" i="180"/>
</calcChain>
</file>

<file path=xl/sharedStrings.xml><?xml version="1.0" encoding="utf-8"?>
<sst xmlns="http://schemas.openxmlformats.org/spreadsheetml/2006/main" count="1913" uniqueCount="526">
  <si>
    <t>항  목</t>
    <phoneticPr fontId="6" type="noConversion"/>
  </si>
  <si>
    <t>품  명</t>
    <phoneticPr fontId="6" type="noConversion"/>
  </si>
  <si>
    <t>규  격</t>
    <phoneticPr fontId="6" type="noConversion"/>
  </si>
  <si>
    <t>단위</t>
    <phoneticPr fontId="6" type="noConversion"/>
  </si>
  <si>
    <t>수  량</t>
    <phoneticPr fontId="6" type="noConversion"/>
  </si>
  <si>
    <t>산 출 근 거</t>
    <phoneticPr fontId="6" type="noConversion"/>
  </si>
  <si>
    <t>금액</t>
    <phoneticPr fontId="14" type="noConversion"/>
  </si>
  <si>
    <t>구성비</t>
    <phoneticPr fontId="1" type="noConversion"/>
  </si>
  <si>
    <t>비   고</t>
    <phoneticPr fontId="1" type="noConversion"/>
  </si>
  <si>
    <t>재  료  비</t>
    <phoneticPr fontId="1" type="noConversion"/>
  </si>
  <si>
    <t>작   업  설(-)</t>
    <phoneticPr fontId="1" type="noConversion"/>
  </si>
  <si>
    <t>소          계</t>
    <phoneticPr fontId="14" type="noConversion"/>
  </si>
  <si>
    <t>노  무  비</t>
    <phoneticPr fontId="1" type="noConversion"/>
  </si>
  <si>
    <t xml:space="preserve"> 직접 경비</t>
    <phoneticPr fontId="1" type="noConversion"/>
  </si>
  <si>
    <t xml:space="preserve"> </t>
    <phoneticPr fontId="1" type="noConversion"/>
  </si>
  <si>
    <t>총       원        가</t>
    <phoneticPr fontId="13" type="noConversion"/>
  </si>
  <si>
    <t>부 가 가 치 세  (10%)</t>
    <phoneticPr fontId="6" type="noConversion"/>
  </si>
  <si>
    <t>계</t>
    <phoneticPr fontId="13" type="noConversion"/>
  </si>
  <si>
    <t>구     분</t>
    <phoneticPr fontId="2" type="noConversion"/>
  </si>
  <si>
    <t>총  괄  표</t>
    <phoneticPr fontId="25" type="noConversion"/>
  </si>
  <si>
    <t xml:space="preserve"> 조  사  개  요</t>
    <phoneticPr fontId="25" type="noConversion"/>
  </si>
  <si>
    <t xml:space="preserve">      </t>
    <phoneticPr fontId="14" type="noConversion"/>
  </si>
  <si>
    <t>특허권  사용료</t>
  </si>
  <si>
    <t>연 구 개 발 비</t>
  </si>
  <si>
    <t>원</t>
  </si>
  <si>
    <t>가</t>
  </si>
  <si>
    <t>원 가 계 산 총 괄 표</t>
    <phoneticPr fontId="2" type="noConversion"/>
  </si>
  <si>
    <t>간 접 재 료 비</t>
  </si>
  <si>
    <t>직 접 노 무 비</t>
  </si>
  <si>
    <t>간 접 노 무 비</t>
  </si>
  <si>
    <t>전    력    비</t>
  </si>
  <si>
    <t>수 도 광 열 비</t>
  </si>
  <si>
    <t>운    반    비</t>
  </si>
  <si>
    <t>경</t>
  </si>
  <si>
    <t>기    술    료</t>
  </si>
  <si>
    <t>지 급 임 차 료</t>
  </si>
  <si>
    <t>보    험    료</t>
  </si>
  <si>
    <t>복 리 후 생 비</t>
  </si>
  <si>
    <t>보    관    비</t>
  </si>
  <si>
    <t>외 주 가 공 비</t>
  </si>
  <si>
    <t>안 전 관 리 비</t>
  </si>
  <si>
    <t>소  모  품  비</t>
  </si>
  <si>
    <t>여비교통통신비</t>
  </si>
  <si>
    <t>비</t>
  </si>
  <si>
    <t>세 금 과 공 과</t>
  </si>
  <si>
    <t>폐기물  처리비</t>
  </si>
  <si>
    <t>도 서 인 쇄 비</t>
  </si>
  <si>
    <t>지 급 수 수 료</t>
  </si>
  <si>
    <t>직 접 재 료 비</t>
  </si>
  <si>
    <t xml:space="preserve"> 직노비의 14.0%</t>
    <phoneticPr fontId="1" type="noConversion"/>
  </si>
  <si>
    <t>직접재료비</t>
    <phoneticPr fontId="2" type="noConversion"/>
  </si>
  <si>
    <t>계</t>
    <phoneticPr fontId="2" type="noConversion"/>
  </si>
  <si>
    <t>합     계</t>
    <phoneticPr fontId="2" type="noConversion"/>
  </si>
  <si>
    <t>1식</t>
    <phoneticPr fontId="2" type="noConversion"/>
  </si>
  <si>
    <t>식</t>
  </si>
  <si>
    <t>㎡</t>
  </si>
  <si>
    <t>개</t>
  </si>
  <si>
    <t>비 고</t>
    <phoneticPr fontId="2" type="noConversion"/>
  </si>
  <si>
    <t>규  격 : 과업지시서 참조</t>
    <phoneticPr fontId="1" type="noConversion"/>
  </si>
  <si>
    <t>특별인부</t>
    <phoneticPr fontId="2" type="noConversion"/>
  </si>
  <si>
    <t>보통인부</t>
    <phoneticPr fontId="2" type="noConversion"/>
  </si>
  <si>
    <t>기계설비공</t>
    <phoneticPr fontId="2" type="noConversion"/>
  </si>
  <si>
    <t>비목</t>
    <phoneticPr fontId="1" type="noConversion"/>
  </si>
  <si>
    <t xml:space="preserve"> 주) 1. 부가가치세 포함한 금액임.</t>
    <phoneticPr fontId="2" type="noConversion"/>
  </si>
  <si>
    <t>세트</t>
  </si>
  <si>
    <t>소  계</t>
    <phoneticPr fontId="2" type="noConversion"/>
  </si>
  <si>
    <t>계</t>
    <phoneticPr fontId="6" type="noConversion"/>
  </si>
  <si>
    <r>
      <t xml:space="preserve">           </t>
    </r>
    <r>
      <rPr>
        <sz val="12"/>
        <rFont val="돋움"/>
        <family val="3"/>
        <charset val="129"/>
      </rPr>
      <t>구분</t>
    </r>
    <phoneticPr fontId="1" type="noConversion"/>
  </si>
  <si>
    <t>직접재료비</t>
    <phoneticPr fontId="2" type="noConversion"/>
  </si>
  <si>
    <t>끝</t>
    <phoneticPr fontId="2" type="noConversion"/>
  </si>
  <si>
    <t>기  계  경  비</t>
  </si>
  <si>
    <t>품 질 관 리 비</t>
  </si>
  <si>
    <t>가    설    비</t>
  </si>
  <si>
    <t>환 경 보 전 비</t>
  </si>
  <si>
    <t>보    상    비</t>
  </si>
  <si>
    <t>퇴직공제부금비</t>
  </si>
  <si>
    <t>기타 법정 경비</t>
  </si>
  <si>
    <t>감 가 상 각 비</t>
  </si>
  <si>
    <t>하 자 보 수 비</t>
  </si>
  <si>
    <t>현 장 관 리 비</t>
  </si>
  <si>
    <t xml:space="preserve"> 직재비의3%+직노비의2%</t>
    <phoneticPr fontId="1" type="noConversion"/>
  </si>
  <si>
    <t>직접노무비</t>
    <phoneticPr fontId="2" type="noConversion"/>
  </si>
  <si>
    <t>직접경비</t>
    <phoneticPr fontId="2" type="noConversion"/>
  </si>
  <si>
    <t>수    리    내    역</t>
    <phoneticPr fontId="2" type="noConversion"/>
  </si>
  <si>
    <t>Chipping &amp; Grinding</t>
    <phoneticPr fontId="25" type="noConversion"/>
  </si>
  <si>
    <t>도장공</t>
    <phoneticPr fontId="25" type="noConversion"/>
  </si>
  <si>
    <t>보통인부</t>
    <phoneticPr fontId="25" type="noConversion"/>
  </si>
  <si>
    <t>산재보험</t>
  </si>
  <si>
    <t>고용보험</t>
  </si>
  <si>
    <t>건강보험</t>
  </si>
  <si>
    <t>연금보험</t>
  </si>
  <si>
    <t>보통인부</t>
  </si>
  <si>
    <t>특별인부</t>
  </si>
  <si>
    <t>철공</t>
  </si>
  <si>
    <t>용접공</t>
  </si>
  <si>
    <t>건축목공</t>
  </si>
  <si>
    <t>도장공</t>
  </si>
  <si>
    <t>기계설비공</t>
  </si>
  <si>
    <t>통신설비공</t>
  </si>
  <si>
    <t>"</t>
  </si>
  <si>
    <t>-끝-</t>
    <phoneticPr fontId="2" type="noConversion"/>
  </si>
  <si>
    <t>재료비</t>
    <phoneticPr fontId="2" type="noConversion"/>
  </si>
  <si>
    <t>노무비</t>
    <phoneticPr fontId="2" type="noConversion"/>
  </si>
  <si>
    <t>경  비</t>
    <phoneticPr fontId="2" type="noConversion"/>
  </si>
  <si>
    <t>합  계</t>
    <phoneticPr fontId="2" type="noConversion"/>
  </si>
  <si>
    <t xml:space="preserve">     2. 용역원가 계산서 참조</t>
  </si>
  <si>
    <t>용    역     원    가</t>
  </si>
  <si>
    <t>용</t>
    <phoneticPr fontId="13" type="noConversion"/>
  </si>
  <si>
    <t>역</t>
    <phoneticPr fontId="13" type="noConversion"/>
  </si>
  <si>
    <t xml:space="preserve"> 용 역 원 가 계 산 서 </t>
    <phoneticPr fontId="1" type="noConversion"/>
  </si>
  <si>
    <t>산  출  근  거</t>
    <phoneticPr fontId="25" type="noConversion"/>
  </si>
  <si>
    <t>산업안전보건관리비</t>
  </si>
  <si>
    <t>통신내선공</t>
  </si>
  <si>
    <t>공수</t>
  </si>
  <si>
    <t>도장 공사(붓칠)</t>
    <phoneticPr fontId="2" type="noConversion"/>
  </si>
  <si>
    <t>개</t>
    <phoneticPr fontId="2" type="noConversion"/>
  </si>
  <si>
    <t>"</t>
    <phoneticPr fontId="2" type="noConversion"/>
  </si>
  <si>
    <t>공수</t>
    <phoneticPr fontId="2" type="noConversion"/>
  </si>
  <si>
    <t>용접공</t>
    <phoneticPr fontId="2" type="noConversion"/>
  </si>
  <si>
    <t>특급품질관리기술인</t>
  </si>
  <si>
    <t>고급품질관리기술인</t>
  </si>
  <si>
    <t>중급품질관리기술인</t>
  </si>
  <si>
    <t>장기요양보험</t>
  </si>
  <si>
    <t>식</t>
    <phoneticPr fontId="2" type="noConversion"/>
  </si>
  <si>
    <t>신너</t>
  </si>
  <si>
    <t>원가계산서</t>
    <phoneticPr fontId="25" type="noConversion"/>
  </si>
  <si>
    <t>첨 부 자 료</t>
    <phoneticPr fontId="25" type="noConversion"/>
  </si>
  <si>
    <t>상가료</t>
  </si>
  <si>
    <t>척</t>
  </si>
  <si>
    <t>체가료</t>
  </si>
  <si>
    <t>예선료</t>
  </si>
  <si>
    <t>전기사용료</t>
  </si>
  <si>
    <t>잠수부</t>
    <phoneticPr fontId="2" type="noConversion"/>
  </si>
  <si>
    <t>slipway</t>
  </si>
  <si>
    <t>일</t>
  </si>
  <si>
    <t>1,000HP 상·하가</t>
  </si>
  <si>
    <t>87톤</t>
  </si>
  <si>
    <t>87톤</t>
    <phoneticPr fontId="2" type="noConversion"/>
  </si>
  <si>
    <t>1. 선체 상가(강선 87톤)</t>
    <phoneticPr fontId="2" type="noConversion"/>
  </si>
  <si>
    <t>가. 선체 상가 시 충격을 받지 않도록 전후 및 좌우를 견고하게 고정시키고 선체의 이곡 또는 만곡되지 않도록 사전에 방지하여야 한다.</t>
  </si>
  <si>
    <t>나. 선체 상가는 사전 감독관에게 상가일을 통보하여 준비에 차질이 없도록 하여야 한다.</t>
  </si>
  <si>
    <t>다. 선체 하가는 준공검사가 완료된 후 실시하여야 하나 기타 발주처의 형편상 조정 시행할 수 있다.</t>
  </si>
  <si>
    <t>(0.004인/㎡)*441.8㎡</t>
    <phoneticPr fontId="2" type="noConversion"/>
  </si>
  <si>
    <t>1. 선저 및 수선상부 고압세척 2회</t>
    <phoneticPr fontId="2" type="noConversion"/>
  </si>
  <si>
    <t>선저 및 수선상부 고압세척 2회</t>
    <phoneticPr fontId="25" type="noConversion"/>
  </si>
  <si>
    <t>2. 선체(선저~수선상부)도장면 바탕만들기, 철재면(POWER TOOL) 327.49㎡*27.5% = 90.05 ≒ 90㎡</t>
  </si>
  <si>
    <t>그라인더 원형사포</t>
  </si>
  <si>
    <t>선체(선저~수선상부)도장면 바탕만들기</t>
    <phoneticPr fontId="2" type="noConversion"/>
  </si>
  <si>
    <t>철재면(POWER TOOL) 327.49㎡*27.5% = 90.05 ≒ 90㎡</t>
    <phoneticPr fontId="2" type="noConversion"/>
  </si>
  <si>
    <t>(0.04인/㎡)*90㎡</t>
    <phoneticPr fontId="25" type="noConversion"/>
  </si>
  <si>
    <t>1) 기존에 도색된 페인트 종류를 파악하여 재도장에 이상이 있을 경우 감독자에게 보고하여야 한다.</t>
  </si>
  <si>
    <t>2) 선체의 표면에 기름 등의 오염물질이 있을 시 긁어 내는 등의 방법으로 불순물을 완전히 제거한 후 도장작업에 임하여야 한다.</t>
  </si>
  <si>
    <t>3) 선체면 및 선저부의 해초, 이물질은 고압세척 등을 통해 깨끗이 제거하여야 한다.</t>
  </si>
  <si>
    <t>4) 수면 상부면은 그라인더 등으로 녹을 완전히 제거한 후 청수로 염분을 깨끗이 세척 건조 후 도장작업을 실시하여야 한다.</t>
  </si>
  <si>
    <t>5) 녹·유해한 부착물(먼지, 기름, 타르 등) 및 노화가 심한 낡은 구도막은 완전히 제거한다.</t>
  </si>
  <si>
    <t>6) 바탕만들기 공정의 종별(바탕의 종류 바탕만들기 공법)은 아래 표에 따르고 종별의 지시가 없을 때에는 철재면에는 3종, 아연 도금면에는 2종 또는 3종, 경금속 및 동합금면에는 2종으로 한다.</t>
  </si>
  <si>
    <t>3. 선저 방청(AC) 도장 2회</t>
  </si>
  <si>
    <t>방청페인트(인터프203)</t>
  </si>
  <si>
    <t>아이피케이(GTA 007)</t>
  </si>
  <si>
    <t>%</t>
  </si>
  <si>
    <t>%</t>
    <phoneticPr fontId="2" type="noConversion"/>
  </si>
  <si>
    <t>도장 공사(뿜칠)</t>
  </si>
  <si>
    <t>(0.004인/㎡)*213.15㎡*2회</t>
    <phoneticPr fontId="2" type="noConversion"/>
  </si>
  <si>
    <t>7) 방청(A/C)도장은 선체측면 및 선저면에 2회 도장하여야 한다.</t>
  </si>
  <si>
    <t>4. 선저 방오(AF) 도장 2회</t>
  </si>
  <si>
    <t>방오페인트(인터내셔날867)</t>
  </si>
  <si>
    <t xml:space="preserve">아이피케이(JVA 202,203), 213.15㎡ 2회 </t>
    <phoneticPr fontId="2" type="noConversion"/>
  </si>
  <si>
    <t xml:space="preserve">아이피케이(KRF 967,968), 213.15㎡ 2회 </t>
    <phoneticPr fontId="2" type="noConversion"/>
  </si>
  <si>
    <t>아이피케이(GTA 007)</t>
    <phoneticPr fontId="2" type="noConversion"/>
  </si>
  <si>
    <t>8) 방오(A/F)도장은 선저면에 2회 도장하여야 한다.</t>
  </si>
  <si>
    <t>5. 수선부 방청(AC)도장 2회</t>
  </si>
  <si>
    <t>6. 수선상부 방청(AC) 도장 2회</t>
  </si>
  <si>
    <t xml:space="preserve">아이피케이(JVA 202,203), 69.4㎡ 2회 </t>
    <phoneticPr fontId="2" type="noConversion"/>
  </si>
  <si>
    <t>7. 수선상부 도장 2회</t>
  </si>
  <si>
    <t>수선상도용 페인트(인터쉰579)</t>
  </si>
  <si>
    <t xml:space="preserve">아이피케이 LLB 000(백), 69.4㎡ 2회 </t>
    <phoneticPr fontId="2" type="noConversion"/>
  </si>
  <si>
    <t>9) 수선부, 수선상부, 블워크(내·외면) 및 상갑판 바닥 도장은 방청(AC 2회, 마감2회) 도장하여야 한다.</t>
  </si>
  <si>
    <t>9. 불워크 내,외면 방청(AC)도장 2회</t>
  </si>
  <si>
    <t>불워크 방청용(인터프203)</t>
  </si>
  <si>
    <t xml:space="preserve">아이피케이 JVA 203(틴트), 340.0㎡ 2회 </t>
    <phoneticPr fontId="2" type="noConversion"/>
  </si>
  <si>
    <t>10. 불워크 내,외면 마감 도장 2회</t>
  </si>
  <si>
    <t>불워크 상도용(인터쉰579)</t>
  </si>
  <si>
    <t xml:space="preserve">아이피케이 LLK 724(회색), 340.0㎡ 2회 </t>
    <phoneticPr fontId="2" type="noConversion"/>
  </si>
  <si>
    <t>(0.004인/㎡)*340.0㎡*2회</t>
    <phoneticPr fontId="2" type="noConversion"/>
  </si>
  <si>
    <t>(0.004인/㎡)*69.4㎡*2회</t>
    <phoneticPr fontId="2" type="noConversion"/>
  </si>
  <si>
    <t xml:space="preserve">아이피케이(JVA 205, 208), 69.4㎡ 2회 </t>
    <phoneticPr fontId="2" type="noConversion"/>
  </si>
  <si>
    <t>8. 불워크 내,외면 바탕만들기 철재면 / POWER TOOL 340㎡ * 23% = 80㎡</t>
    <phoneticPr fontId="2" type="noConversion"/>
  </si>
  <si>
    <t>불워크 내,외면 바탕만들기</t>
  </si>
  <si>
    <t>철재면 / POWER TOOL 340㎡ * 23% = 80㎡</t>
  </si>
  <si>
    <t>(0.04인/㎡)*80㎡</t>
    <phoneticPr fontId="25" type="noConversion"/>
  </si>
  <si>
    <t>11. 상갑판 바탕만들기 철재면 / POWER TOOL 194㎡ * 20% = 39㎡</t>
    <phoneticPr fontId="2" type="noConversion"/>
  </si>
  <si>
    <t>상갑판 바탕만들기</t>
    <phoneticPr fontId="2" type="noConversion"/>
  </si>
  <si>
    <t>철재면 / POWER TOOL 194㎡ * 20% = 39㎡</t>
    <phoneticPr fontId="2" type="noConversion"/>
  </si>
  <si>
    <t>(0.04인/㎡)*39㎡</t>
    <phoneticPr fontId="25" type="noConversion"/>
  </si>
  <si>
    <t>12. 상갑판 바닥 방청(AC) 도장 2회</t>
  </si>
  <si>
    <t xml:space="preserve">아이피케이(JVA 205, 208), 194.0㎡ 2회 </t>
    <phoneticPr fontId="2" type="noConversion"/>
  </si>
  <si>
    <t>13. 상갑판 바닥 도장 2회</t>
  </si>
  <si>
    <t>선체도장용 페인트(인터쉰579)</t>
  </si>
  <si>
    <t xml:space="preserve">아이피케이 LLL 549(그린), 194.0㎡ 2회 </t>
    <phoneticPr fontId="2" type="noConversion"/>
  </si>
  <si>
    <t>14. 폭로갑판(경합금) 바닥 도장 1회</t>
  </si>
  <si>
    <t xml:space="preserve">아이피케이 LLL 549(그린), 100.0㎡ 1회 </t>
    <phoneticPr fontId="2" type="noConversion"/>
  </si>
  <si>
    <t>10) 폭로갑판 및 하우스마린 외부에 대해 마감도장을 1회 하여야 한다.</t>
  </si>
  <si>
    <t>15. 하우스마린(경합금) 외부 도장 1회</t>
  </si>
  <si>
    <t>16. 앵카체인 도장 1회</t>
  </si>
  <si>
    <t>11) 앵커체인은 창고에서 발출하여 고압세척하고 녹·이물질 제거 후 방청 및 흑색 에폭시로 도장하여야 한다.</t>
  </si>
  <si>
    <t>조합페인트</t>
  </si>
  <si>
    <t>KSM-6020 1급(흑색)</t>
  </si>
  <si>
    <t>아이피케이(JVA 202,203)</t>
  </si>
  <si>
    <t>17. 전마선 도장 1회</t>
  </si>
  <si>
    <t>우레탄페인트</t>
  </si>
  <si>
    <t>UT6581(상도)</t>
  </si>
  <si>
    <t>페인트 로라/ 페인트 붓</t>
  </si>
  <si>
    <t>도장 공사(롤러칠)</t>
  </si>
  <si>
    <t>도장 공사(롤러칠)</t>
    <phoneticPr fontId="2" type="noConversion"/>
  </si>
  <si>
    <t>엥커체인 고압세척 1회</t>
    <phoneticPr fontId="25" type="noConversion"/>
  </si>
  <si>
    <t>(0.02인/㎡)*50.0㎡*1회</t>
    <phoneticPr fontId="2" type="noConversion"/>
  </si>
  <si>
    <t>전마선 고압세척 1회</t>
    <phoneticPr fontId="25" type="noConversion"/>
  </si>
  <si>
    <t>(0.004인/㎡)*20.0㎡</t>
    <phoneticPr fontId="2" type="noConversion"/>
  </si>
  <si>
    <t>(0.02인/㎡)*20.0㎡*1회</t>
    <phoneticPr fontId="2" type="noConversion"/>
  </si>
  <si>
    <t>12) 전마선 선저면 및 선체 전체면에 동일한 색상으로 1회 도장 하여야 한다.</t>
  </si>
  <si>
    <t>18. 선저아연판 교체</t>
  </si>
  <si>
    <t>아연판</t>
  </si>
  <si>
    <t>A9*30T(30*150*300)4개</t>
  </si>
  <si>
    <t>육각볼트(STS)/너트(STS)</t>
  </si>
  <si>
    <t>기계설비공</t>
    <phoneticPr fontId="25" type="noConversion"/>
  </si>
  <si>
    <t>(0.03인/개)*72개</t>
    <phoneticPr fontId="2" type="noConversion"/>
  </si>
  <si>
    <t>A4*20T(30*100*200)68개</t>
    <phoneticPr fontId="2" type="noConversion"/>
  </si>
  <si>
    <t>19. 구명뗏목(SG-SV-15) 개방검사</t>
  </si>
  <si>
    <t>개방검사 및 정비</t>
  </si>
  <si>
    <t>구난식량 신품 교체</t>
  </si>
  <si>
    <t>구난식수 신품 교체</t>
  </si>
  <si>
    <t>응급의료구 신품 교체</t>
  </si>
  <si>
    <t>20. 비상위치지시용 무선표지설비(EPIRB)</t>
  </si>
  <si>
    <t>3) 비상위치지시용 무선표지설비(EPIRB)은 전문업체를 통해 신품으로 교체하고 원거리에서 테스트를 진행, 무선국 허가를 득 하여야 한다.</t>
  </si>
  <si>
    <t>자동발신장치</t>
  </si>
  <si>
    <t>SEP-406MHz/121.5MHz,5W</t>
  </si>
  <si>
    <t>21. 전마선 위성항법장치(GPS) 안테나</t>
  </si>
  <si>
    <t>양방향 무선전화장치(VHF)</t>
  </si>
  <si>
    <t>ENTEL, HT649-GMDSS</t>
  </si>
  <si>
    <t>선박자동식별장치</t>
  </si>
  <si>
    <t xml:space="preserve">AIS-50N </t>
  </si>
  <si>
    <t>5) 전마선 위성항법장치(GPS) 플로터의 안테나를 철거후 신품으로 교체하고 사용하는데 이상이 없도록 하여야 한다.</t>
  </si>
  <si>
    <t>22. 전마선 인양 와이어 및 블럭</t>
  </si>
  <si>
    <t>슈벨후크</t>
  </si>
  <si>
    <t>1.0TON</t>
  </si>
  <si>
    <t>스텐블럭</t>
  </si>
  <si>
    <t>스텐와이어로프</t>
  </si>
  <si>
    <t>7*10 10.0mm</t>
  </si>
  <si>
    <t>m</t>
    <phoneticPr fontId="2" type="noConversion"/>
  </si>
  <si>
    <t>SUS*75, A더블</t>
    <phoneticPr fontId="2" type="noConversion"/>
  </si>
  <si>
    <t>SUS*75A, 싱글</t>
    <phoneticPr fontId="2" type="noConversion"/>
  </si>
  <si>
    <t>SUS*100A, 싱글</t>
    <phoneticPr fontId="2" type="noConversion"/>
  </si>
  <si>
    <t>6) 전마선 인양 와이어 및 블록을 제거 후 동일한 신품으로 설치하고 전마선 하강 및 탑재하는데 이상이 없도록 하여야 한다.</t>
  </si>
  <si>
    <t>23. 전마선 선외기(혼다 30HP)</t>
  </si>
  <si>
    <t>카브레다 분해</t>
  </si>
  <si>
    <t>30HP</t>
  </si>
  <si>
    <t>카브레다 키트</t>
  </si>
  <si>
    <t>카브레다 가스켓</t>
  </si>
  <si>
    <t>17151-ZV7-000</t>
  </si>
  <si>
    <t>점화 플러그</t>
  </si>
  <si>
    <t>90168-ZW4-000</t>
  </si>
  <si>
    <t>하부오일/엔진오일</t>
  </si>
  <si>
    <t>엔진오일 필터</t>
  </si>
  <si>
    <t>15400-PFBB-004</t>
  </si>
  <si>
    <t>전마선 배수펌프</t>
  </si>
  <si>
    <t>BP1-G600-06</t>
  </si>
  <si>
    <t>귀마개</t>
  </si>
  <si>
    <t>24. 침대수납장 / 테이블 / 신발장</t>
  </si>
  <si>
    <t xml:space="preserve">자작합판 18T/900*2030*930 </t>
  </si>
  <si>
    <t>1230*795*460</t>
  </si>
  <si>
    <t>1020*1900*400</t>
  </si>
  <si>
    <t>8) 살롱에 있는 탁자를 완전히 철거하고 목재를 이용하여 기존의 소파와 높이를 동일하게 맞춰서 수납형 소파를 제작하여야 한다.</t>
  </si>
  <si>
    <t>9) 선원실 입구 앞의 신발장을 철거하고 목재를 이용하여 규격에 맞는 서류보관함 및 신발장을 맞춤 제작하여야 한다.</t>
  </si>
  <si>
    <t>10) 기존에 있는 선장실 침대를 완전히 제거후 우수한 전문업체를 통해 신품으로 맞춤 제작하여야 한다.</t>
  </si>
  <si>
    <t>25. 우현 엥카체인</t>
  </si>
  <si>
    <t>우현 엥커체인 교체</t>
  </si>
  <si>
    <t>엥커슈벨</t>
  </si>
  <si>
    <t>U2(KR)E+EL+SW+EL+E,17.5mm</t>
  </si>
  <si>
    <t>M</t>
  </si>
  <si>
    <t>11) 우현 엥커체인을 발출하고 묘쇄창고를 개방하여 도장하고 우현 앵커체인을 규격에 맞는 신품으로 교체 설치하여야 한다.</t>
  </si>
  <si>
    <t>엥카샤클</t>
    <phoneticPr fontId="2" type="noConversion"/>
  </si>
  <si>
    <t>조이닝샤클</t>
    <phoneticPr fontId="2" type="noConversion"/>
  </si>
  <si>
    <t>U2(KR) 17.5mm</t>
    <phoneticPr fontId="2" type="noConversion"/>
  </si>
  <si>
    <t>크레인 사용</t>
    <phoneticPr fontId="2" type="noConversion"/>
  </si>
  <si>
    <t>26. 방수구 수직 보호봉</t>
  </si>
  <si>
    <t>좌·우현 (12구역)</t>
  </si>
  <si>
    <t>스테인레스/10*180 간격(230mm)</t>
  </si>
  <si>
    <t>12) 기존 방수구 좌·우현 12구역에 수직 보호봉(스테인레스 10mm*200mm를 230mm)을 일렬 간격으로 용접시공하여야 한다.</t>
  </si>
  <si>
    <t>접안료</t>
    <phoneticPr fontId="2" type="noConversion"/>
  </si>
  <si>
    <t>일</t>
    <phoneticPr fontId="2" type="noConversion"/>
  </si>
  <si>
    <t>87톤 x 100원/일</t>
    <phoneticPr fontId="2" type="noConversion"/>
  </si>
  <si>
    <t>27. 조타실 의자</t>
  </si>
  <si>
    <t>의자</t>
  </si>
  <si>
    <t>항해용의자(블랙2088)</t>
  </si>
  <si>
    <t>받침대</t>
  </si>
  <si>
    <t>230*130*10*10T</t>
  </si>
  <si>
    <t>13) 조타실 중앙에 의자를 설치하되 받침대 부분을 철판(10T*400mm*500mm)을 견고하게 제작 용접 부착하여야 한다</t>
  </si>
  <si>
    <t>14) 타기실은 바닥면과 프레임 벽면의 이물질 및 녹 등을 깨끗하게 제거하고 동일한 색상으로 도장작업(아연 프라이머 1회, AC페인트 1회, 방수페인트 1회)을 하여야 한다.</t>
  </si>
  <si>
    <t>28. 타기실 도장</t>
  </si>
  <si>
    <t>타기실 바닥면 및 프레임</t>
  </si>
  <si>
    <t>방수페인트</t>
  </si>
  <si>
    <t>29. 냉장고</t>
  </si>
  <si>
    <t>엘지 냉장고</t>
  </si>
  <si>
    <t>대</t>
    <phoneticPr fontId="2" type="noConversion"/>
  </si>
  <si>
    <t>16) 주방에 설치된 냉장고를 철거 및 동일한 신품(엘지 B608S, 592L)으로 교체하되, 상갑판 개폐구를 개방, 크레인을 사용하여 견고하게 설치하여야 한다.</t>
  </si>
  <si>
    <t>30. 선수부 (블워크) 계단</t>
  </si>
  <si>
    <t>계단 철거</t>
  </si>
  <si>
    <t>계단</t>
  </si>
  <si>
    <t>발판 설치</t>
  </si>
  <si>
    <t>9T*700*300</t>
  </si>
  <si>
    <t>핸드레일</t>
  </si>
  <si>
    <t>18) 에어컨 실외기(냉방기)는 동일한 신품(엘지 MUQ0900S24V)으로 교체 설치하고, 추가 신품으로 에어컨 2대 설치 하여야 한다.</t>
  </si>
  <si>
    <t>31. 에어컨 냉난방기 실외기</t>
  </si>
  <si>
    <t>엘지전자 실외기(냉방기)</t>
  </si>
  <si>
    <t>벽걸이형 에어컨</t>
  </si>
  <si>
    <t>32. 휴게실 천정등</t>
  </si>
  <si>
    <t>천정 형광등</t>
  </si>
  <si>
    <t>33. 항해등 및 신호등</t>
  </si>
  <si>
    <t>장등</t>
  </si>
  <si>
    <t>24V, 40W (이등식)</t>
  </si>
  <si>
    <t>현등</t>
  </si>
  <si>
    <t>24V, 40W (좌·우현 이등식)</t>
  </si>
  <si>
    <t>선미등</t>
  </si>
  <si>
    <t>24V, 20W (이등식)</t>
  </si>
  <si>
    <t>정박등</t>
  </si>
  <si>
    <t>24V, 20W (일등식)</t>
  </si>
  <si>
    <t>홍등</t>
  </si>
  <si>
    <t>백등</t>
  </si>
  <si>
    <t>34. 로프</t>
  </si>
  <si>
    <t>3연 파이렌 로프</t>
  </si>
  <si>
    <t>32mm*200M</t>
  </si>
  <si>
    <t>8연 파이렌 로프</t>
  </si>
  <si>
    <t>40mm*200M</t>
  </si>
  <si>
    <t>20) 항해등 및 신호등 이중식(DUAL TYPE)을 탈거하고 페인트 또는 이물질 등에 의해 오염된 부분을 깨끗하게 제거하고 동일한 신품으로 교체 설치하여 작동하는데 이상이 없어야 한다.</t>
  </si>
  <si>
    <t>롤</t>
    <phoneticPr fontId="2" type="noConversion"/>
  </si>
  <si>
    <t>21) 8연색 로프(40mm*200m) 및 파이렌 로프(34mm*200m)를 신품으로 교체하여야 한다</t>
  </si>
  <si>
    <t>22) 전마선에 부착된 고무튜브는 신품으로 교체하되 고무튜브를 보강해서 납품하여야 한다.</t>
  </si>
  <si>
    <t>35. 스카이 라이프</t>
  </si>
  <si>
    <t>TV 수신기</t>
  </si>
  <si>
    <t>36. 선외기 보트 보조튜브</t>
  </si>
  <si>
    <t>보조튜브</t>
  </si>
  <si>
    <t>러빙보강</t>
  </si>
  <si>
    <t>37. 선실청소, 주방, 화장실 스텐제품 녹제거(연마지)</t>
  </si>
  <si>
    <t>선실청소</t>
  </si>
  <si>
    <t>바닥, 벽, 천정등</t>
  </si>
  <si>
    <t>주방, 화장실</t>
  </si>
  <si>
    <t xml:space="preserve">스테인레스 녹제거제 (ST-100) </t>
  </si>
  <si>
    <t xml:space="preserve">25) 선내 청소는 상가수리를 완료 한 후 하가일 하루 전에 선실, 거주구역, 통로, 휴게실 및 살롱 등 선내 전부의 바닥, 천정, 벽 등을 진공청소기 및 물걸레로 깨끗하게 닦고 주방 및 화장실의 </t>
    <phoneticPr fontId="2" type="noConversion"/>
  </si>
  <si>
    <t>스텐재질은 #300번 이상의 사포로 깨끗하게 녹을 제거하여야 한다.</t>
  </si>
  <si>
    <t>38. 상갑판 개폐구 크레인 3톤</t>
  </si>
  <si>
    <t>크레인 차량</t>
  </si>
  <si>
    <t>3톤</t>
  </si>
  <si>
    <t>주기관 배기관</t>
  </si>
  <si>
    <t>탈부착</t>
  </si>
  <si>
    <t>보조기관 배기관</t>
  </si>
  <si>
    <t>강제 통풍기 (좌·우현)</t>
  </si>
  <si>
    <t>식당 개폐구</t>
  </si>
  <si>
    <t>유리섬유/스텐카바</t>
  </si>
  <si>
    <t>교체/교체</t>
  </si>
  <si>
    <t>회</t>
  </si>
  <si>
    <t xml:space="preserve">39. D형 고무펜더 분해 소재 및 조립 </t>
  </si>
  <si>
    <t>D형 고무펜더</t>
  </si>
  <si>
    <t>150*150*2000</t>
  </si>
  <si>
    <t>40. 선체외판(기관실)</t>
  </si>
  <si>
    <t>강판(K~A판)</t>
  </si>
  <si>
    <t>방수 페인트</t>
  </si>
  <si>
    <t>A/C</t>
  </si>
  <si>
    <t>41. 승·하선용 전동 계류장치</t>
  </si>
  <si>
    <t>Elextric winch 300Kg</t>
  </si>
  <si>
    <t>콘솔 박스제작</t>
  </si>
  <si>
    <t>F25-2S</t>
  </si>
  <si>
    <t>42. 일반 조명장치</t>
  </si>
  <si>
    <t>백열 격벽등(항해갑판3, 상갑판8)</t>
  </si>
  <si>
    <t>AC 220V, 60W(W.T)</t>
  </si>
  <si>
    <t>백열 격벽등(항해갑판3, 상갑판4)</t>
  </si>
  <si>
    <t>DC 24V, 10W(W.T)</t>
  </si>
  <si>
    <t>데코타일</t>
  </si>
  <si>
    <t>7평</t>
  </si>
  <si>
    <t>선박도면 설계변경</t>
  </si>
  <si>
    <t>샛별호</t>
  </si>
  <si>
    <t>비파괴검사</t>
  </si>
  <si>
    <t>선저 교체 철판 및 기타</t>
  </si>
  <si>
    <t>7) 선외기(혼다 30HP)은 지정업체에서 분해소제 및 소모품을 교체하고 조립 후 시동 및 엔진 작동에 이상이 없도록 하여야 한다.</t>
  </si>
  <si>
    <t xml:space="preserve">15) 상갑판 기관실 개폐구를 육상 크레인 등을 사용하여 개방하고 기관실 수리에 원활히 사용할 수 있도록 해야 하며, 우천시 등 상황에 따라 덮을수 있도록 하여야 한다. </t>
  </si>
  <si>
    <t>2) 부식된 기존 선저 아연판(A-4/68개소, A-9/4개소)을 철거하고 신품으로 교체하되 볼트, 너트로 견고히 마감처리 하여야 한다.</t>
  </si>
  <si>
    <t>4) 양방향 무선전화장치(2-Way VHF)는 신품으로 교체하고 감독관 입회하에 원거리에서 테스트를 진행하여야 한다.</t>
  </si>
  <si>
    <t>Ⅰ. 선체 수리</t>
  </si>
  <si>
    <t>Ⅰ. 선체 수리</t>
    <phoneticPr fontId="2" type="noConversion"/>
  </si>
  <si>
    <t>1. 선체 상가(강선 87톤)</t>
  </si>
  <si>
    <t>8. 불워크 내,외면 바탕만들기 철재면 / POWER TOOL 340㎡ * 23% = 80㎡</t>
  </si>
  <si>
    <t>11. 상갑판 바탕만들기 철재면 / POWER TOOL 194㎡ * 20% = 39㎡</t>
  </si>
  <si>
    <t>B608S / 592L</t>
    <phoneticPr fontId="2" type="noConversion"/>
  </si>
  <si>
    <t>45. 구리스 닛블(일자형)</t>
    <phoneticPr fontId="2" type="noConversion"/>
  </si>
  <si>
    <t>43. 데코타일</t>
    <phoneticPr fontId="2" type="noConversion"/>
  </si>
  <si>
    <t>44. 선박도면 설계변경 및 비파괴검사</t>
    <phoneticPr fontId="2" type="noConversion"/>
  </si>
  <si>
    <t>(0.004인/㎡)*280.0㎡*1회</t>
    <phoneticPr fontId="2" type="noConversion"/>
  </si>
  <si>
    <t xml:space="preserve">아이피케이 LLB 000(백), 280.0㎡ 1회 </t>
    <phoneticPr fontId="2" type="noConversion"/>
  </si>
  <si>
    <t>신품 (LG전자),18평</t>
  </si>
  <si>
    <t>신품 (LG전자), 6평</t>
  </si>
  <si>
    <t>3000*250 (길이/직경)</t>
  </si>
  <si>
    <t>3000*3EA (길이/줄)</t>
  </si>
  <si>
    <t>구리스 닛블</t>
  </si>
  <si>
    <t>1/8 9.5mm</t>
  </si>
  <si>
    <t>구리스 카트리지</t>
  </si>
  <si>
    <t>(0.008인/㎡)*194.0㎡*2회</t>
    <phoneticPr fontId="2" type="noConversion"/>
  </si>
  <si>
    <t>(0.008인/㎡)*100.0㎡*1회</t>
    <phoneticPr fontId="2" type="noConversion"/>
  </si>
  <si>
    <t>내선전공</t>
    <phoneticPr fontId="2" type="noConversion"/>
  </si>
  <si>
    <t>통신설비공</t>
    <phoneticPr fontId="2" type="noConversion"/>
  </si>
  <si>
    <t>무선국허가 수수료</t>
    <phoneticPr fontId="2" type="noConversion"/>
  </si>
  <si>
    <t>10W-30, 4ℓ/can</t>
    <phoneticPr fontId="2" type="noConversion"/>
  </si>
  <si>
    <t>시중가격 조사</t>
  </si>
  <si>
    <t>시중가격 조사</t>
    <phoneticPr fontId="2" type="noConversion"/>
  </si>
  <si>
    <t>16150-ZW2-H01</t>
    <phoneticPr fontId="2" type="noConversion"/>
  </si>
  <si>
    <t>90W-30, 4ℓ/can</t>
    <phoneticPr fontId="2" type="noConversion"/>
  </si>
  <si>
    <t>C10963-P</t>
    <phoneticPr fontId="2" type="noConversion"/>
  </si>
  <si>
    <t>kg</t>
    <phoneticPr fontId="2" type="noConversion"/>
  </si>
  <si>
    <t>용접하여 부착하고 동일한 색상으로(아연프라이머 1회, 방청페인트 2회, 방오페인트 1회) 도장하여야 한다.</t>
    <phoneticPr fontId="2" type="noConversion"/>
  </si>
  <si>
    <t xml:space="preserve">23) 선체외판(K~A판, 4000*3000mm*9T, KR제품)을 기관실 및 타기실 바닥면, 용골부 늑골부 규격에 맞게 절단 제작하여 기존의 철판을 제거하고 규격에 맞게 새로 제작한 철판을 견고히 </t>
    <phoneticPr fontId="2" type="noConversion"/>
  </si>
  <si>
    <t>그라인더 원형사포</t>
    <phoneticPr fontId="2" type="noConversion"/>
  </si>
  <si>
    <t>4" / #80, 176㎡</t>
    <phoneticPr fontId="2" type="noConversion"/>
  </si>
  <si>
    <t>ea</t>
  </si>
  <si>
    <t>ea</t>
    <phoneticPr fontId="2" type="noConversion"/>
  </si>
  <si>
    <t>아연 프라이머</t>
    <phoneticPr fontId="2" type="noConversion"/>
  </si>
  <si>
    <t>4" / #80, 39㎡</t>
    <phoneticPr fontId="2" type="noConversion"/>
  </si>
  <si>
    <t>4" / #80, 80㎡</t>
    <phoneticPr fontId="2" type="noConversion"/>
  </si>
  <si>
    <t>4" / #80, 90㎡</t>
    <phoneticPr fontId="2" type="noConversion"/>
  </si>
  <si>
    <t>철골 작업</t>
    <phoneticPr fontId="2" type="noConversion"/>
  </si>
  <si>
    <t>기관실 내부 정리</t>
    <phoneticPr fontId="2" type="noConversion"/>
  </si>
  <si>
    <t>UT검사</t>
    <phoneticPr fontId="2" type="noConversion"/>
  </si>
  <si>
    <t>기관중심검사</t>
    <phoneticPr fontId="2" type="noConversion"/>
  </si>
  <si>
    <t>품질관리 및 기관 중심 검사</t>
    <phoneticPr fontId="2" type="noConversion"/>
  </si>
  <si>
    <t>1) 침대(수납겸용)</t>
  </si>
  <si>
    <t>1) 침대(수납겸용)</t>
    <phoneticPr fontId="2" type="noConversion"/>
  </si>
  <si>
    <t>2) 기존 테이블 제거 및 쇼파 제작 설치</t>
  </si>
  <si>
    <t>3) 신발장 철거 및 제작(수납겸용)</t>
  </si>
  <si>
    <t>건축목공</t>
    <phoneticPr fontId="2" type="noConversion"/>
  </si>
  <si>
    <t xml:space="preserve">24) 휴게실에 설치된 스카이라이프(DMT-1521SL)의 작동이 잘되도록 점검 및 수리하여야 하며 필요시 신품으로 교체하여야 한다. </t>
    <phoneticPr fontId="2" type="noConversion"/>
  </si>
  <si>
    <t>LK X-300</t>
    <phoneticPr fontId="2" type="noConversion"/>
  </si>
  <si>
    <t>LED, AC 220V, 30W*2(N.W.T)</t>
    <phoneticPr fontId="2" type="noConversion"/>
  </si>
  <si>
    <t>19) 휴게실 천장등(AC 220V, 30W)을 철거후 신품으로 교체하여야 한다.</t>
    <phoneticPr fontId="2" type="noConversion"/>
  </si>
  <si>
    <t>물가정보 2026-02-p23</t>
    <phoneticPr fontId="2" type="noConversion"/>
  </si>
  <si>
    <t>(0.008인/㎡)*80.0㎡*2회</t>
    <phoneticPr fontId="2" type="noConversion"/>
  </si>
  <si>
    <t>냉장고 이송</t>
    <phoneticPr fontId="2" type="noConversion"/>
  </si>
  <si>
    <t>5톤 카고크레인 사용</t>
    <phoneticPr fontId="2" type="noConversion"/>
  </si>
  <si>
    <t>아연프라이머, 80㎡</t>
    <phoneticPr fontId="2" type="noConversion"/>
  </si>
  <si>
    <t>80㎡</t>
    <phoneticPr fontId="2" type="noConversion"/>
  </si>
  <si>
    <t>ℓ</t>
  </si>
  <si>
    <t>ℓ</t>
    <phoneticPr fontId="2" type="noConversion"/>
  </si>
  <si>
    <t>물가정보 2026-02-p41</t>
    <phoneticPr fontId="2" type="noConversion"/>
  </si>
  <si>
    <t>M12*75</t>
    <phoneticPr fontId="2" type="noConversion"/>
  </si>
  <si>
    <t>M12*80</t>
    <phoneticPr fontId="2" type="noConversion"/>
  </si>
  <si>
    <t>U2(KR) (E+EL+C,C+EL+E), 82.5m</t>
    <phoneticPr fontId="2" type="noConversion"/>
  </si>
  <si>
    <t>절</t>
    <phoneticPr fontId="2" type="noConversion"/>
  </si>
  <si>
    <t>DMT-1521SL</t>
    <phoneticPr fontId="2" type="noConversion"/>
  </si>
  <si>
    <t>176㎡</t>
    <phoneticPr fontId="2" type="noConversion"/>
  </si>
  <si>
    <t>20A 1200*2</t>
  </si>
  <si>
    <t>pipe</t>
    <phoneticPr fontId="2" type="noConversion"/>
  </si>
  <si>
    <t>물가정보 2026-02-p21</t>
    <phoneticPr fontId="2" type="noConversion"/>
  </si>
  <si>
    <t>32A 2400*2</t>
    <phoneticPr fontId="2" type="noConversion"/>
  </si>
  <si>
    <t>32A 2400*2 / 20A 1200*2</t>
    <phoneticPr fontId="2" type="noConversion"/>
  </si>
  <si>
    <t>17) 선수부(불워크) 계단 교체는 KR제품 제작하되 사다리의 핸드레일 경사각은 50∘~60∘ 정도로 유지, 손잡이는 32A*20으로 사용, 발판은 9T 미끄럼방지용 판으로 하여야 한다</t>
    <phoneticPr fontId="2" type="noConversion"/>
  </si>
  <si>
    <t>MUQ0900S24V</t>
    <phoneticPr fontId="2" type="noConversion"/>
  </si>
  <si>
    <t>천정형 에어컨(냉난방겸용)</t>
    <phoneticPr fontId="2" type="noConversion"/>
  </si>
  <si>
    <t>작업반장</t>
    <phoneticPr fontId="2" type="noConversion"/>
  </si>
  <si>
    <t>크레인 사용</t>
  </si>
  <si>
    <t>도배공</t>
    <phoneticPr fontId="2" type="noConversion"/>
  </si>
  <si>
    <t>CY-300</t>
    <phoneticPr fontId="2" type="noConversion"/>
  </si>
  <si>
    <t>콤비보트</t>
  </si>
  <si>
    <t>3800mm</t>
  </si>
  <si>
    <t>튜브 폼보강</t>
  </si>
  <si>
    <t>47. 밀폐공간 전용장비</t>
  </si>
  <si>
    <t>46. 전마선 비상용 콤비보트</t>
  </si>
  <si>
    <t>분말소화기</t>
  </si>
  <si>
    <t>20kg ABC 축압식</t>
  </si>
  <si>
    <t>3kg</t>
  </si>
  <si>
    <t>복합가스검지기(하니웰)</t>
  </si>
  <si>
    <t>전용 흡입펌프</t>
  </si>
  <si>
    <t>송기 마스크(SG생활안전)</t>
  </si>
  <si>
    <t>32) 전마선 보조용 콤비보트380(튜브 폼보강) 신품 구매 하여야 한다.</t>
  </si>
  <si>
    <t>33) 휴대용 산소 검지기, 송기마스크 및 송풍기, 전용덕트호수를 신품구매 하여야 한다.</t>
  </si>
  <si>
    <t>35) 기관실 배치용 분말소화기20kg ABC 축압식 1개 및 자동확산소화기3kg 2개 자동식 소화장치를 신품구매 하여야 한다</t>
  </si>
  <si>
    <t>무선리모컨</t>
    <phoneticPr fontId="2" type="noConversion"/>
  </si>
  <si>
    <t>미니맥스-X4</t>
    <phoneticPr fontId="2" type="noConversion"/>
  </si>
  <si>
    <t>HM5000/4E 1인용세트</t>
    <phoneticPr fontId="2" type="noConversion"/>
  </si>
  <si>
    <t>송기마스크에 포함</t>
    <phoneticPr fontId="2" type="noConversion"/>
  </si>
  <si>
    <t>자동확산소화기</t>
    <phoneticPr fontId="2" type="noConversion"/>
  </si>
  <si>
    <t>KS M 6030, 176㎡</t>
    <phoneticPr fontId="2" type="noConversion"/>
  </si>
  <si>
    <t>46. 전마선 비상용 콤비보트</t>
    <phoneticPr fontId="2" type="noConversion"/>
  </si>
  <si>
    <t>8“/ 3호</t>
    <phoneticPr fontId="2" type="noConversion"/>
  </si>
  <si>
    <t xml:space="preserve">1) 구명뗏목 개방검사는 지정 정비업체에서 실시하고, 감독관 입회하에 한국해양교통안전공단(KOMSA)의 선박 검사기관에 합격하여야 하며 구명뗏목 정비기록지를 검사가 완료된 후 </t>
    <phoneticPr fontId="2" type="noConversion"/>
  </si>
  <si>
    <t>공사감독관에게 제출하여야 한다.</t>
  </si>
  <si>
    <t>26) 본선에 설치 되있는 D형 고무펜더를 분해·조립하여 깨끗하게 소재후 재부착 하고 필요시 신품으로 교체하여야 한다.</t>
  </si>
  <si>
    <t>27) 본선 승·하선용 전동 계류장치는 우수한 전문업체를 통하여 신설하여야 한다.</t>
  </si>
  <si>
    <t xml:space="preserve">28) 본선에 기존 설치된 백열 격벽등은 페인트 또는 이물질 등에 의해 오염된 부분을 깨끗하게 제거하고 동일한 신품으로 교체하여야 한다. </t>
  </si>
  <si>
    <t>29) 선내 바닥 데코타일 같은 제품으로 보수 하여야한다.</t>
  </si>
  <si>
    <t>31) 출입문 및 모든 개폐구 신주 구리스 닛블(일자) 깨끗하게 제거하고 신품으로 교체 및 구리스를 주입하여 작동하는데 이상이 없어야 한</t>
    <phoneticPr fontId="2" type="noConversion"/>
  </si>
  <si>
    <t>49. 소화기</t>
  </si>
  <si>
    <t>49. 소화기</t>
    <phoneticPr fontId="2" type="noConversion"/>
  </si>
  <si>
    <t>48. 계류장 육상 방현제 스텐 체인 교체</t>
  </si>
  <si>
    <t>48. 계류장 육상 방현제 스텐 체인 교체</t>
    <phoneticPr fontId="2" type="noConversion"/>
  </si>
  <si>
    <t>스텐체인</t>
    <phoneticPr fontId="2" type="noConversion"/>
  </si>
  <si>
    <t>34) 계류장 육상 방현제 설치된 노후된 체인을 스텐체인 12mm 30M로 교체 하여야 한다.</t>
    <phoneticPr fontId="2" type="noConversion"/>
  </si>
  <si>
    <t>12mm, 30m</t>
    <phoneticPr fontId="2" type="noConversion"/>
  </si>
  <si>
    <t>조</t>
    <phoneticPr fontId="2" type="noConversion"/>
  </si>
  <si>
    <t>일 반 관 리 비 (6.0)%</t>
    <phoneticPr fontId="13" type="noConversion"/>
  </si>
  <si>
    <t>이         윤 (10.0)%</t>
    <phoneticPr fontId="13" type="noConversion"/>
  </si>
  <si>
    <t>갑판</t>
    <phoneticPr fontId="2" type="noConversion"/>
  </si>
  <si>
    <t>수  량</t>
    <phoneticPr fontId="2" type="noConversion"/>
  </si>
  <si>
    <t>단  가</t>
    <phoneticPr fontId="2" type="noConversion"/>
  </si>
  <si>
    <t>금   액</t>
    <phoneticPr fontId="2" type="noConversion"/>
  </si>
  <si>
    <t>품  명 : 2026년도 항로표지선(샛별호) 상가수리 용역 - 종합</t>
    <phoneticPr fontId="14" type="noConversion"/>
  </si>
  <si>
    <t>16. 앵카체인 도장 1회(좌, 우현)</t>
    <phoneticPr fontId="2" type="noConversion"/>
  </si>
  <si>
    <t>도장공</t>
    <phoneticPr fontId="2" type="noConversion"/>
  </si>
  <si>
    <t>5000mm*4000*9T</t>
    <phoneticPr fontId="2" type="noConversion"/>
  </si>
  <si>
    <t>기타재료비</t>
    <phoneticPr fontId="2" type="noConversion"/>
  </si>
  <si>
    <t>재료비의 30%</t>
    <phoneticPr fontId="2" type="noConversion"/>
  </si>
  <si>
    <t>44. 선박도면 설계변경</t>
    <phoneticPr fontId="2" type="noConversion"/>
  </si>
  <si>
    <t>30) 선박 도면(설계) 변경은 정해진 법규내에서 변경한 후 감독관에게 제출하여야 한다.</t>
    <phoneticPr fontId="2" type="noConversion"/>
  </si>
  <si>
    <t>선대이동</t>
    <phoneticPr fontId="2" type="noConversion"/>
  </si>
  <si>
    <t>비계공</t>
    <phoneticPr fontId="2" type="noConversion"/>
  </si>
  <si>
    <t>상가료의 20%</t>
    <phoneticPr fontId="2" type="noConversion"/>
  </si>
  <si>
    <t>(0.004인/㎡)*50.0㎡</t>
    <phoneticPr fontId="2" type="noConversion"/>
  </si>
  <si>
    <t>품  명 : 2026년도 항로표지선 샛별호 선체 수리용역</t>
    <phoneticPr fontId="14" type="noConversion"/>
  </si>
  <si>
    <t>2026년도 항로표지선 샛별호 선체 수리용역</t>
    <phoneticPr fontId="2" type="noConversion"/>
  </si>
  <si>
    <t>단 가</t>
    <phoneticPr fontId="2" type="noConversion"/>
  </si>
  <si>
    <t>금  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</si>
</sst>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1" formatCode="_-* #,##0_-;\-* #,##0_-;_-* &quot;-&quot;_-;_-@_-"/>
    <numFmt numFmtId="43" formatCode="_-* #,##0.00_-;\-* #,##0.00_-;_-* &quot;-&quot;??_-;_-@_-"/>
    <numFmt numFmtId="176" formatCode="_ * #,##0.00_ ;_ * &quot;₩&quot;\!\-#,##0.00_ ;_ * &quot;-&quot;_ ;_ @_ "/>
    <numFmt numFmtId="177" formatCode="_-* #,##0.00_-;\-* #,##0.00_-;_-* &quot;-&quot;_-;_-@_-"/>
    <numFmt numFmtId="178" formatCode="_-* #,##0_-;\-* #,##0_-;_-* &quot;-&quot;??_-;_-@_-"/>
    <numFmt numFmtId="179" formatCode="_ * #,##0_ ;_ * \-#,##0_ ;_ * &quot;-&quot;_ ;_ @_ "/>
    <numFmt numFmtId="180" formatCode="_ * #,##0.00_ ;_ * \-#,##0.00_ ;_ * &quot;-&quot;??_ ;_ @_ "/>
    <numFmt numFmtId="181" formatCode="#,##0.0000000;\-#,##0.0000000"/>
    <numFmt numFmtId="182" formatCode="#,##0\ _P_t_s;\-#,##0\ _P_t_s"/>
    <numFmt numFmtId="183" formatCode="_-* #,##0\ &quot;Pts&quot;_-;\-* #,##0\ &quot;Pts&quot;_-;_-* &quot;-&quot;\ &quot;Pts&quot;_-;_-@_-"/>
    <numFmt numFmtId="184" formatCode="_-* #,##0.00\ &quot;Pts&quot;_-;\-* #,##0.00\ &quot;Pts&quot;_-;_-* &quot;-&quot;??\ &quot;Pts&quot;_-;_-@_-"/>
    <numFmt numFmtId="185" formatCode="&quot;₩&quot;#,##0;&quot;₩&quot;&quot;₩&quot;\-#,##0"/>
    <numFmt numFmtId="186" formatCode="&quot;₩&quot;#,##0.00;&quot;₩&quot;&quot;₩&quot;\-#,##0.00"/>
    <numFmt numFmtId="187" formatCode="_-* #,##0.0_-;\-* #,##0.0_-;_-* &quot;-&quot;_-;_-@_-"/>
    <numFmt numFmtId="188" formatCode="0.0%"/>
    <numFmt numFmtId="189" formatCode="_-* #,##0_-;\-* #,##0_-;_-* &quot;&quot;_-;_-@_-"/>
    <numFmt numFmtId="190" formatCode="_-* #,##0.000_-;\-* #,##0.000_-;_-* &quot;-&quot;_-;_-@_-"/>
    <numFmt numFmtId="191" formatCode="#,##0_);[Red]\(#,##0\)"/>
    <numFmt numFmtId="192" formatCode="0.000_ "/>
    <numFmt numFmtId="193" formatCode="0_ "/>
    <numFmt numFmtId="194" formatCode="_-* #,##0.0_-;\-* #,##0.0_-;_-* &quot;-&quot;??_-;_-@_-"/>
    <numFmt numFmtId="195" formatCode="&quot;₩&quot;#\!\,##0;&quot;₩&quot;\!\-&quot;₩&quot;#\!\,##0"/>
    <numFmt numFmtId="196" formatCode="#,##0;[Red]\(#,##0\)"/>
    <numFmt numFmtId="197" formatCode="#,##0.0;[Red]\(#,##0.0\)"/>
    <numFmt numFmtId="198" formatCode="&quot;₩&quot;#,##0;&quot;₩&quot;\-#,##0"/>
    <numFmt numFmtId="199" formatCode="&quot;₩&quot;#,##0.00\ ;\(&quot;₩&quot;#,##0.00\)"/>
    <numFmt numFmtId="200" formatCode="&quot;RM&quot;#,##0_);\(&quot;RM&quot;#,##0\)"/>
    <numFmt numFmtId="201" formatCode="_-* #,##0_-;\-* #,##0_-;_-* &quot;-&quot;?_-;_-@_-"/>
    <numFmt numFmtId="202" formatCode="0.000%"/>
    <numFmt numFmtId="203" formatCode="_-* #,##0.000_-;\-* #,##0.000_-;_-* &quot;&quot;_-;_-@_-"/>
  </numFmts>
  <fonts count="56">
    <font>
      <sz val="12"/>
      <name val="바탕체"/>
      <family val="1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3"/>
      <name val="굴림체"/>
      <family val="3"/>
      <charset val="129"/>
    </font>
    <font>
      <b/>
      <sz val="12"/>
      <name val="굴림체"/>
      <family val="3"/>
      <charset val="129"/>
    </font>
    <font>
      <sz val="16"/>
      <name val="굴림체"/>
      <family val="3"/>
      <charset val="129"/>
    </font>
    <font>
      <b/>
      <u val="double"/>
      <sz val="24"/>
      <name val="굴림체"/>
      <family val="3"/>
      <charset val="129"/>
    </font>
    <font>
      <sz val="24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돋움"/>
      <family val="3"/>
      <charset val="129"/>
    </font>
    <font>
      <sz val="26"/>
      <name val="바탕체"/>
      <family val="1"/>
      <charset val="129"/>
    </font>
    <font>
      <b/>
      <sz val="16"/>
      <name val="굴림체"/>
      <family val="3"/>
      <charset val="129"/>
    </font>
    <font>
      <sz val="12"/>
      <name val="뼻뮝"/>
      <family val="1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9"/>
      <name val="굴림체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8"/>
      <name val="바탕체"/>
      <family val="1"/>
      <charset val="129"/>
    </font>
    <font>
      <sz val="10"/>
      <name val="Times New Roman"/>
      <family val="1"/>
    </font>
    <font>
      <sz val="10"/>
      <name val="MS Sans Serif"/>
      <family val="2"/>
    </font>
    <font>
      <sz val="10"/>
      <name val="Courier New"/>
      <family val="3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4"/>
      <name val="뼻뮝"/>
      <family val="1"/>
      <charset val="129"/>
    </font>
    <font>
      <b/>
      <sz val="10"/>
      <name val="Flange-Light"/>
      <family val="1"/>
    </font>
    <font>
      <sz val="12"/>
      <color indexed="24"/>
      <name val="Arial"/>
      <family val="2"/>
    </font>
    <font>
      <sz val="10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sz val="35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u val="double"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b/>
      <sz val="16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12"/>
      <color theme="1"/>
      <name val="맑은 고딕"/>
      <family val="3"/>
      <charset val="129"/>
    </font>
    <font>
      <b/>
      <sz val="14"/>
      <color theme="1"/>
      <name val="굴림체"/>
      <family val="3"/>
      <charset val="129"/>
    </font>
    <font>
      <b/>
      <sz val="28"/>
      <name val="돋움"/>
      <family val="3"/>
      <charset val="129"/>
    </font>
    <font>
      <b/>
      <sz val="28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85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27">
    <xf numFmtId="0" fontId="0" fillId="0" borderId="0"/>
    <xf numFmtId="0" fontId="1" fillId="0" borderId="0"/>
    <xf numFmtId="0" fontId="1" fillId="0" borderId="0"/>
    <xf numFmtId="0" fontId="26" fillId="0" borderId="0"/>
    <xf numFmtId="0" fontId="18" fillId="0" borderId="0"/>
    <xf numFmtId="0" fontId="27" fillId="0" borderId="0"/>
    <xf numFmtId="0" fontId="27" fillId="0" borderId="0"/>
    <xf numFmtId="0" fontId="26" fillId="0" borderId="0"/>
    <xf numFmtId="0" fontId="26" fillId="0" borderId="0"/>
    <xf numFmtId="0" fontId="18" fillId="0" borderId="0"/>
    <xf numFmtId="0" fontId="27" fillId="0" borderId="0"/>
    <xf numFmtId="0" fontId="27" fillId="0" borderId="0"/>
    <xf numFmtId="0" fontId="18" fillId="0" borderId="0"/>
    <xf numFmtId="0" fontId="27" fillId="0" borderId="0"/>
    <xf numFmtId="0" fontId="18" fillId="0" borderId="0"/>
    <xf numFmtId="0" fontId="18" fillId="0" borderId="0"/>
    <xf numFmtId="0" fontId="27" fillId="0" borderId="0"/>
    <xf numFmtId="0" fontId="26" fillId="0" borderId="0"/>
    <xf numFmtId="0" fontId="18" fillId="0" borderId="0"/>
    <xf numFmtId="0" fontId="27" fillId="0" borderId="0"/>
    <xf numFmtId="0" fontId="18" fillId="0" borderId="0"/>
    <xf numFmtId="0" fontId="27" fillId="0" borderId="0"/>
    <xf numFmtId="0" fontId="26" fillId="0" borderId="0"/>
    <xf numFmtId="0" fontId="27" fillId="0" borderId="0"/>
    <xf numFmtId="0" fontId="18" fillId="0" borderId="0"/>
    <xf numFmtId="0" fontId="18" fillId="0" borderId="0"/>
    <xf numFmtId="0" fontId="18" fillId="0" borderId="0"/>
    <xf numFmtId="0" fontId="27" fillId="0" borderId="0"/>
    <xf numFmtId="0" fontId="27" fillId="0" borderId="0"/>
    <xf numFmtId="0" fontId="18" fillId="0" borderId="0"/>
    <xf numFmtId="0" fontId="27" fillId="0" borderId="0"/>
    <xf numFmtId="0" fontId="18" fillId="0" borderId="0"/>
    <xf numFmtId="0" fontId="27" fillId="0" borderId="0"/>
    <xf numFmtId="0" fontId="18" fillId="0" borderId="0"/>
    <xf numFmtId="0" fontId="27" fillId="0" borderId="0"/>
    <xf numFmtId="0" fontId="26" fillId="0" borderId="0"/>
    <xf numFmtId="0" fontId="18" fillId="0" borderId="0"/>
    <xf numFmtId="0" fontId="18" fillId="0" borderId="0"/>
    <xf numFmtId="0" fontId="27" fillId="0" borderId="0"/>
    <xf numFmtId="3" fontId="28" fillId="0" borderId="1">
      <alignment horizontal="right" vertical="center"/>
    </xf>
    <xf numFmtId="2" fontId="28" fillId="0" borderId="1">
      <alignment horizontal="right" vertical="center"/>
    </xf>
    <xf numFmtId="0" fontId="17" fillId="0" borderId="0"/>
    <xf numFmtId="200" fontId="1" fillId="0" borderId="0">
      <protection locked="0"/>
    </xf>
    <xf numFmtId="179" fontId="18" fillId="0" borderId="0" applyFont="0" applyFill="0" applyBorder="0" applyAlignment="0" applyProtection="0"/>
    <xf numFmtId="182" fontId="1" fillId="0" borderId="0"/>
    <xf numFmtId="180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200" fontId="1" fillId="0" borderId="0">
      <protection locked="0"/>
    </xf>
    <xf numFmtId="185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5" fontId="18" fillId="0" borderId="0" applyFont="0" applyFill="0" applyBorder="0" applyAlignment="0" applyProtection="0"/>
    <xf numFmtId="183" fontId="1" fillId="0" borderId="0"/>
    <xf numFmtId="0" fontId="18" fillId="0" borderId="0" applyFont="0" applyFill="0" applyBorder="0" applyAlignment="0" applyProtection="0"/>
    <xf numFmtId="194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84" fontId="1" fillId="0" borderId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2" fontId="18" fillId="0" borderId="0" applyFont="0" applyFill="0" applyBorder="0" applyAlignment="0" applyProtection="0"/>
    <xf numFmtId="38" fontId="19" fillId="2" borderId="0" applyNumberFormat="0" applyBorder="0" applyAlignment="0" applyProtection="0"/>
    <xf numFmtId="3" fontId="35" fillId="0" borderId="2">
      <alignment horizontal="right" vertical="center"/>
    </xf>
    <xf numFmtId="4" fontId="35" fillId="0" borderId="2">
      <alignment horizontal="right" vertical="center"/>
    </xf>
    <xf numFmtId="0" fontId="20" fillId="0" borderId="0">
      <alignment horizontal="left"/>
    </xf>
    <xf numFmtId="0" fontId="36" fillId="0" borderId="3" applyNumberFormat="0" applyAlignment="0" applyProtection="0">
      <alignment horizontal="left" vertical="center"/>
    </xf>
    <xf numFmtId="0" fontId="36" fillId="0" borderId="4">
      <alignment horizontal="left" vertical="center"/>
    </xf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200" fontId="1" fillId="0" borderId="0">
      <protection locked="0"/>
    </xf>
    <xf numFmtId="200" fontId="1" fillId="0" borderId="0">
      <protection locked="0"/>
    </xf>
    <xf numFmtId="10" fontId="19" fillId="2" borderId="5" applyNumberFormat="0" applyBorder="0" applyAlignment="0" applyProtection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1" fillId="0" borderId="6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1" fontId="1" fillId="0" borderId="0"/>
    <xf numFmtId="0" fontId="18" fillId="0" borderId="0"/>
    <xf numFmtId="200" fontId="1" fillId="0" borderId="0">
      <protection locked="0"/>
    </xf>
    <xf numFmtId="10" fontId="18" fillId="0" borderId="0" applyFont="0" applyFill="0" applyBorder="0" applyAlignment="0" applyProtection="0"/>
    <xf numFmtId="0" fontId="18" fillId="0" borderId="0"/>
    <xf numFmtId="0" fontId="21" fillId="0" borderId="0"/>
    <xf numFmtId="0" fontId="18" fillId="0" borderId="7" applyNumberFormat="0" applyFont="0" applyFill="0" applyAlignment="0" applyProtection="0"/>
    <xf numFmtId="196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2" fontId="29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9" fillId="0" borderId="0" applyFont="0" applyFill="0" applyBorder="0" applyAlignment="0" applyProtection="0"/>
    <xf numFmtId="3" fontId="27" fillId="0" borderId="8">
      <alignment horizontal="center"/>
    </xf>
    <xf numFmtId="0" fontId="29" fillId="0" borderId="0" applyFont="0" applyFill="0" applyBorder="0" applyAlignment="0" applyProtection="0"/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6" fillId="0" borderId="0"/>
    <xf numFmtId="193" fontId="22" fillId="0" borderId="9" applyFont="0" applyFill="0" applyBorder="0" applyAlignment="0" applyProtection="0">
      <alignment vertical="center"/>
    </xf>
    <xf numFmtId="192" fontId="22" fillId="0" borderId="9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4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0" fontId="33" fillId="3" borderId="10">
      <alignment horizontal="centerContinuous"/>
    </xf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0" fontId="29" fillId="0" borderId="0" applyFont="0" applyFill="0" applyBorder="0" applyAlignment="0" applyProtection="0"/>
    <xf numFmtId="0" fontId="4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" fillId="0" borderId="0"/>
    <xf numFmtId="0" fontId="29" fillId="0" borderId="7" applyNumberFormat="0" applyFont="0" applyFill="0" applyAlignment="0" applyProtection="0"/>
    <xf numFmtId="199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49" fillId="0" borderId="0">
      <alignment vertical="center"/>
    </xf>
    <xf numFmtId="0" fontId="48" fillId="0" borderId="0">
      <alignment vertical="center"/>
    </xf>
    <xf numFmtId="41" fontId="4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189" fontId="3" fillId="0" borderId="0" xfId="0" applyNumberFormat="1" applyFont="1"/>
    <xf numFmtId="0" fontId="5" fillId="0" borderId="0" xfId="0" applyFont="1"/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176" fontId="3" fillId="0" borderId="0" xfId="0" applyNumberFormat="1" applyFont="1"/>
    <xf numFmtId="0" fontId="10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176" fontId="11" fillId="0" borderId="0" xfId="0" applyNumberFormat="1" applyFont="1" applyAlignment="1">
      <alignment horizontal="centerContinuous"/>
    </xf>
    <xf numFmtId="0" fontId="11" fillId="0" borderId="0" xfId="0" applyFont="1"/>
    <xf numFmtId="0" fontId="3" fillId="0" borderId="0" xfId="0" applyFont="1" applyAlignment="1">
      <alignment horizontal="center"/>
    </xf>
    <xf numFmtId="0" fontId="15" fillId="0" borderId="24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176" fontId="15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191" fontId="7" fillId="0" borderId="0" xfId="0" applyNumberFormat="1" applyFont="1" applyAlignment="1">
      <alignment vertical="center"/>
    </xf>
    <xf numFmtId="0" fontId="15" fillId="0" borderId="41" xfId="0" applyFont="1" applyBorder="1" applyAlignment="1">
      <alignment horizontal="center" vertical="center"/>
    </xf>
    <xf numFmtId="41" fontId="15" fillId="0" borderId="42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176" fontId="9" fillId="0" borderId="13" xfId="0" applyNumberFormat="1" applyFont="1" applyBorder="1" applyAlignment="1">
      <alignment vertical="center"/>
    </xf>
    <xf numFmtId="0" fontId="9" fillId="0" borderId="12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Continuous"/>
    </xf>
    <xf numFmtId="176" fontId="9" fillId="0" borderId="13" xfId="0" applyNumberFormat="1" applyFont="1" applyBorder="1"/>
    <xf numFmtId="0" fontId="9" fillId="0" borderId="14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6" xfId="0" applyFont="1" applyBorder="1"/>
    <xf numFmtId="176" fontId="9" fillId="0" borderId="15" xfId="0" applyNumberFormat="1" applyFont="1" applyBorder="1"/>
    <xf numFmtId="0" fontId="40" fillId="0" borderId="43" xfId="0" applyFont="1" applyBorder="1" applyAlignment="1">
      <alignment horizontal="center" vertical="center"/>
    </xf>
    <xf numFmtId="0" fontId="40" fillId="0" borderId="42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8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0" fillId="0" borderId="12" xfId="0" applyFont="1" applyBorder="1" applyAlignment="1">
      <alignment horizontal="center" vertical="center"/>
    </xf>
    <xf numFmtId="189" fontId="40" fillId="0" borderId="16" xfId="0" applyNumberFormat="1" applyFont="1" applyBorder="1" applyAlignment="1">
      <alignment horizontal="right" vertical="center"/>
    </xf>
    <xf numFmtId="0" fontId="40" fillId="0" borderId="11" xfId="0" applyFont="1" applyBorder="1" applyAlignment="1">
      <alignment vertical="center"/>
    </xf>
    <xf numFmtId="189" fontId="40" fillId="0" borderId="16" xfId="0" applyNumberFormat="1" applyFont="1" applyBorder="1" applyAlignment="1">
      <alignment vertical="center"/>
    </xf>
    <xf numFmtId="189" fontId="40" fillId="0" borderId="42" xfId="0" applyNumberFormat="1" applyFont="1" applyBorder="1" applyAlignment="1">
      <alignment vertical="center"/>
    </xf>
    <xf numFmtId="188" fontId="40" fillId="0" borderId="38" xfId="0" applyNumberFormat="1" applyFont="1" applyBorder="1" applyAlignment="1">
      <alignment horizontal="center" vertical="center"/>
    </xf>
    <xf numFmtId="0" fontId="40" fillId="0" borderId="39" xfId="0" applyFont="1" applyBorder="1" applyAlignment="1">
      <alignment vertical="center"/>
    </xf>
    <xf numFmtId="189" fontId="40" fillId="0" borderId="5" xfId="0" applyNumberFormat="1" applyFont="1" applyBorder="1" applyAlignment="1">
      <alignment vertical="center"/>
    </xf>
    <xf numFmtId="189" fontId="40" fillId="0" borderId="38" xfId="0" applyNumberFormat="1" applyFont="1" applyBorder="1" applyAlignment="1">
      <alignment vertical="center"/>
    </xf>
    <xf numFmtId="189" fontId="39" fillId="0" borderId="22" xfId="0" applyNumberFormat="1" applyFont="1" applyBorder="1" applyAlignment="1">
      <alignment vertical="center"/>
    </xf>
    <xf numFmtId="0" fontId="40" fillId="0" borderId="23" xfId="0" applyFont="1" applyBorder="1" applyAlignment="1">
      <alignment vertical="center"/>
    </xf>
    <xf numFmtId="201" fontId="7" fillId="0" borderId="0" xfId="0" applyNumberFormat="1" applyFont="1" applyAlignment="1">
      <alignment vertical="center"/>
    </xf>
    <xf numFmtId="0" fontId="3" fillId="0" borderId="17" xfId="0" applyFont="1" applyBorder="1" applyAlignment="1">
      <alignment horizontal="left"/>
    </xf>
    <xf numFmtId="0" fontId="3" fillId="0" borderId="46" xfId="0" applyFont="1" applyBorder="1" applyAlignment="1">
      <alignment horizontal="center" vertical="center"/>
    </xf>
    <xf numFmtId="0" fontId="24" fillId="0" borderId="46" xfId="0" applyFont="1" applyBorder="1" applyAlignment="1">
      <alignment horizontal="right" vertical="top"/>
    </xf>
    <xf numFmtId="189" fontId="3" fillId="0" borderId="36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40" fillId="0" borderId="51" xfId="0" applyFont="1" applyBorder="1" applyAlignment="1">
      <alignment horizontal="center" vertical="center"/>
    </xf>
    <xf numFmtId="0" fontId="3" fillId="0" borderId="41" xfId="0" applyFont="1" applyBorder="1"/>
    <xf numFmtId="0" fontId="3" fillId="0" borderId="41" xfId="0" applyFont="1" applyBorder="1" applyAlignment="1">
      <alignment horizontal="left"/>
    </xf>
    <xf numFmtId="176" fontId="3" fillId="0" borderId="41" xfId="0" applyNumberFormat="1" applyFont="1" applyBorder="1"/>
    <xf numFmtId="177" fontId="45" fillId="0" borderId="19" xfId="103" applyNumberFormat="1" applyFont="1" applyFill="1" applyBorder="1" applyAlignment="1">
      <alignment vertical="center"/>
    </xf>
    <xf numFmtId="41" fontId="45" fillId="0" borderId="19" xfId="103" applyFont="1" applyFill="1" applyBorder="1" applyAlignment="1">
      <alignment horizontal="right" vertical="center"/>
    </xf>
    <xf numFmtId="41" fontId="45" fillId="0" borderId="18" xfId="103" applyFont="1" applyFill="1" applyBorder="1" applyAlignment="1">
      <alignment horizontal="right" vertical="center"/>
    </xf>
    <xf numFmtId="41" fontId="45" fillId="0" borderId="19" xfId="103" applyFont="1" applyFill="1" applyBorder="1" applyAlignment="1">
      <alignment vertical="center"/>
    </xf>
    <xf numFmtId="0" fontId="45" fillId="0" borderId="19" xfId="103" applyNumberFormat="1" applyFont="1" applyFill="1" applyBorder="1" applyAlignment="1">
      <alignment horizontal="center" vertical="center" wrapText="1"/>
    </xf>
    <xf numFmtId="177" fontId="45" fillId="0" borderId="52" xfId="103" applyNumberFormat="1" applyFont="1" applyFill="1" applyBorder="1" applyAlignment="1">
      <alignment vertical="center"/>
    </xf>
    <xf numFmtId="41" fontId="45" fillId="0" borderId="52" xfId="103" applyFont="1" applyFill="1" applyBorder="1" applyAlignment="1">
      <alignment horizontal="right" vertical="center"/>
    </xf>
    <xf numFmtId="177" fontId="45" fillId="0" borderId="18" xfId="103" applyNumberFormat="1" applyFont="1" applyFill="1" applyBorder="1" applyAlignment="1">
      <alignment vertical="center"/>
    </xf>
    <xf numFmtId="0" fontId="45" fillId="0" borderId="19" xfId="103" applyNumberFormat="1" applyFont="1" applyFill="1" applyBorder="1" applyAlignment="1">
      <alignment horizontal="center" vertical="center" wrapText="1" shrinkToFit="1"/>
    </xf>
    <xf numFmtId="0" fontId="45" fillId="0" borderId="19" xfId="103" applyNumberFormat="1" applyFont="1" applyFill="1" applyBorder="1" applyAlignment="1">
      <alignment horizontal="center" vertical="center" shrinkToFit="1"/>
    </xf>
    <xf numFmtId="187" fontId="45" fillId="0" borderId="19" xfId="103" applyNumberFormat="1" applyFont="1" applyFill="1" applyBorder="1" applyAlignment="1">
      <alignment vertical="center"/>
    </xf>
    <xf numFmtId="0" fontId="45" fillId="0" borderId="52" xfId="103" applyNumberFormat="1" applyFont="1" applyFill="1" applyBorder="1" applyAlignment="1">
      <alignment horizontal="center" vertical="center" wrapText="1"/>
    </xf>
    <xf numFmtId="0" fontId="45" fillId="0" borderId="18" xfId="103" applyNumberFormat="1" applyFont="1" applyFill="1" applyBorder="1" applyAlignment="1">
      <alignment horizontal="center" vertical="center" wrapText="1"/>
    </xf>
    <xf numFmtId="0" fontId="54" fillId="0" borderId="0" xfId="117" applyFont="1" applyAlignment="1">
      <alignment horizontal="center" vertical="center"/>
    </xf>
    <xf numFmtId="0" fontId="13" fillId="0" borderId="0" xfId="117" applyAlignment="1">
      <alignment vertical="center"/>
    </xf>
    <xf numFmtId="0" fontId="55" fillId="0" borderId="0" xfId="118" applyFont="1" applyAlignment="1">
      <alignment horizontal="center" vertical="center"/>
    </xf>
    <xf numFmtId="0" fontId="38" fillId="0" borderId="0" xfId="117" applyFont="1" applyAlignment="1">
      <alignment horizontal="center" vertical="center"/>
    </xf>
    <xf numFmtId="0" fontId="54" fillId="0" borderId="0" xfId="118" applyFont="1" applyAlignment="1">
      <alignment horizontal="center" vertical="center"/>
    </xf>
    <xf numFmtId="41" fontId="45" fillId="0" borderId="19" xfId="103" applyFont="1" applyFill="1" applyBorder="1" applyAlignment="1">
      <alignment horizontal="center" vertical="center" shrinkToFit="1"/>
    </xf>
    <xf numFmtId="41" fontId="3" fillId="0" borderId="0" xfId="0" applyNumberFormat="1" applyFont="1" applyAlignment="1">
      <alignment vertical="center"/>
    </xf>
    <xf numFmtId="41" fontId="3" fillId="0" borderId="30" xfId="0" applyNumberFormat="1" applyFont="1" applyBorder="1" applyAlignment="1">
      <alignment vertical="center"/>
    </xf>
    <xf numFmtId="0" fontId="3" fillId="0" borderId="31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wrapText="1" indent="1" shrinkToFit="1"/>
    </xf>
    <xf numFmtId="41" fontId="3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wrapText="1" indent="2" shrinkToFit="1"/>
    </xf>
    <xf numFmtId="0" fontId="8" fillId="5" borderId="32" xfId="0" applyFont="1" applyFill="1" applyBorder="1" applyAlignment="1">
      <alignment vertical="center" wrapText="1" shrinkToFit="1"/>
    </xf>
    <xf numFmtId="0" fontId="3" fillId="5" borderId="31" xfId="0" applyFont="1" applyFill="1" applyBorder="1" applyAlignment="1">
      <alignment horizontal="center" vertical="center" shrinkToFit="1"/>
    </xf>
    <xf numFmtId="0" fontId="8" fillId="6" borderId="21" xfId="0" applyFont="1" applyFill="1" applyBorder="1" applyAlignment="1">
      <alignment horizontal="center" vertical="center"/>
    </xf>
    <xf numFmtId="41" fontId="8" fillId="6" borderId="35" xfId="0" applyNumberFormat="1" applyFont="1" applyFill="1" applyBorder="1" applyAlignment="1">
      <alignment vertical="center"/>
    </xf>
    <xf numFmtId="0" fontId="8" fillId="6" borderId="23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/>
    </xf>
    <xf numFmtId="41" fontId="8" fillId="6" borderId="29" xfId="0" applyNumberFormat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 wrapText="1"/>
    </xf>
    <xf numFmtId="0" fontId="15" fillId="4" borderId="37" xfId="0" applyFont="1" applyFill="1" applyBorder="1" applyAlignment="1">
      <alignment horizontal="center" vertical="center" wrapText="1"/>
    </xf>
    <xf numFmtId="41" fontId="8" fillId="0" borderId="0" xfId="102" applyFont="1" applyAlignment="1">
      <alignment vertical="center"/>
    </xf>
    <xf numFmtId="178" fontId="12" fillId="0" borderId="0" xfId="0" applyNumberFormat="1" applyFont="1" applyAlignment="1">
      <alignment vertical="center"/>
    </xf>
    <xf numFmtId="0" fontId="47" fillId="0" borderId="80" xfId="0" applyFont="1" applyBorder="1" applyAlignment="1">
      <alignment horizontal="left" vertical="center" indent="1"/>
    </xf>
    <xf numFmtId="0" fontId="3" fillId="0" borderId="32" xfId="0" applyFont="1" applyBorder="1" applyAlignment="1">
      <alignment horizontal="left" vertical="center" indent="1"/>
    </xf>
    <xf numFmtId="0" fontId="3" fillId="0" borderId="32" xfId="0" applyFont="1" applyBorder="1" applyAlignment="1">
      <alignment horizontal="left" vertical="center" indent="1" shrinkToFit="1"/>
    </xf>
    <xf numFmtId="0" fontId="45" fillId="0" borderId="32" xfId="0" applyFont="1" applyBorder="1" applyAlignment="1">
      <alignment horizontal="left" vertical="center" wrapText="1" indent="1" shrinkToFit="1"/>
    </xf>
    <xf numFmtId="189" fontId="40" fillId="0" borderId="16" xfId="0" applyNumberFormat="1" applyFont="1" applyBorder="1" applyAlignment="1">
      <alignment horizontal="center" vertical="center"/>
    </xf>
    <xf numFmtId="41" fontId="8" fillId="5" borderId="10" xfId="0" applyNumberFormat="1" applyFont="1" applyFill="1" applyBorder="1" applyAlignment="1">
      <alignment vertical="center"/>
    </xf>
    <xf numFmtId="41" fontId="8" fillId="5" borderId="30" xfId="0" applyNumberFormat="1" applyFont="1" applyFill="1" applyBorder="1" applyAlignment="1">
      <alignment vertical="center"/>
    </xf>
    <xf numFmtId="41" fontId="15" fillId="0" borderId="47" xfId="0" applyNumberFormat="1" applyFont="1" applyBorder="1" applyAlignment="1">
      <alignment horizontal="center" vertical="center"/>
    </xf>
    <xf numFmtId="0" fontId="15" fillId="4" borderId="49" xfId="0" applyFont="1" applyFill="1" applyBorder="1" applyAlignment="1">
      <alignment horizontal="center" vertical="center" wrapText="1"/>
    </xf>
    <xf numFmtId="41" fontId="15" fillId="0" borderId="44" xfId="0" applyNumberFormat="1" applyFont="1" applyBorder="1" applyAlignment="1">
      <alignment horizontal="center" vertical="center"/>
    </xf>
    <xf numFmtId="41" fontId="15" fillId="0" borderId="84" xfId="0" applyNumberFormat="1" applyFont="1" applyBorder="1" applyAlignment="1">
      <alignment horizontal="center" vertical="center"/>
    </xf>
    <xf numFmtId="9" fontId="45" fillId="0" borderId="19" xfId="103" applyNumberFormat="1" applyFont="1" applyFill="1" applyBorder="1" applyAlignment="1">
      <alignment horizontal="center" vertical="center" wrapText="1"/>
    </xf>
    <xf numFmtId="41" fontId="45" fillId="0" borderId="0" xfId="0" applyNumberFormat="1" applyFont="1" applyAlignment="1">
      <alignment vertical="center"/>
    </xf>
    <xf numFmtId="0" fontId="45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45" fillId="0" borderId="0" xfId="0" applyFont="1" applyAlignment="1">
      <alignment vertical="center"/>
    </xf>
    <xf numFmtId="177" fontId="45" fillId="0" borderId="0" xfId="0" applyNumberFormat="1" applyFont="1" applyAlignment="1">
      <alignment vertical="center"/>
    </xf>
    <xf numFmtId="41" fontId="45" fillId="0" borderId="0" xfId="0" applyNumberFormat="1" applyFont="1" applyAlignment="1">
      <alignment horizontal="right" vertical="center"/>
    </xf>
    <xf numFmtId="0" fontId="45" fillId="0" borderId="0" xfId="0" applyFont="1" applyAlignment="1">
      <alignment horizontal="center" vertical="center" shrinkToFit="1"/>
    </xf>
    <xf numFmtId="0" fontId="50" fillId="0" borderId="61" xfId="0" applyFont="1" applyBorder="1" applyAlignment="1">
      <alignment horizontal="left" vertical="center"/>
    </xf>
    <xf numFmtId="0" fontId="45" fillId="0" borderId="62" xfId="0" applyFont="1" applyBorder="1" applyAlignment="1">
      <alignment horizontal="center" vertical="center" wrapText="1"/>
    </xf>
    <xf numFmtId="0" fontId="45" fillId="0" borderId="62" xfId="0" applyFont="1" applyBorder="1" applyAlignment="1">
      <alignment vertical="center"/>
    </xf>
    <xf numFmtId="177" fontId="45" fillId="0" borderId="62" xfId="0" applyNumberFormat="1" applyFont="1" applyBorder="1" applyAlignment="1">
      <alignment vertical="center"/>
    </xf>
    <xf numFmtId="41" fontId="45" fillId="0" borderId="62" xfId="0" applyNumberFormat="1" applyFont="1" applyBorder="1" applyAlignment="1">
      <alignment horizontal="right" vertical="center"/>
    </xf>
    <xf numFmtId="0" fontId="45" fillId="0" borderId="63" xfId="0" applyFont="1" applyBorder="1" applyAlignment="1">
      <alignment horizontal="center" vertical="center" shrinkToFit="1"/>
    </xf>
    <xf numFmtId="0" fontId="53" fillId="0" borderId="72" xfId="0" applyFont="1" applyBorder="1" applyAlignment="1">
      <alignment horizontal="left" vertical="center" indent="1"/>
    </xf>
    <xf numFmtId="0" fontId="45" fillId="0" borderId="69" xfId="0" applyFont="1" applyBorder="1" applyAlignment="1">
      <alignment horizontal="center" vertical="center" shrinkToFit="1"/>
    </xf>
    <xf numFmtId="0" fontId="45" fillId="0" borderId="72" xfId="0" applyFont="1" applyBorder="1" applyAlignment="1">
      <alignment horizontal="left" vertical="center" indent="3"/>
    </xf>
    <xf numFmtId="0" fontId="51" fillId="0" borderId="73" xfId="116" applyFont="1" applyBorder="1" applyAlignment="1">
      <alignment horizontal="center" vertical="center"/>
    </xf>
    <xf numFmtId="0" fontId="51" fillId="0" borderId="24" xfId="116" applyFont="1" applyBorder="1" applyAlignment="1">
      <alignment horizontal="center" vertical="center" wrapText="1"/>
    </xf>
    <xf numFmtId="0" fontId="51" fillId="0" borderId="24" xfId="116" applyFont="1" applyBorder="1" applyAlignment="1">
      <alignment horizontal="center" vertical="center"/>
    </xf>
    <xf numFmtId="177" fontId="51" fillId="0" borderId="24" xfId="116" applyNumberFormat="1" applyFont="1" applyBorder="1" applyAlignment="1">
      <alignment horizontal="center" vertical="center"/>
    </xf>
    <xf numFmtId="41" fontId="51" fillId="0" borderId="24" xfId="116" applyNumberFormat="1" applyFont="1" applyBorder="1" applyAlignment="1">
      <alignment horizontal="center" vertical="center"/>
    </xf>
    <xf numFmtId="0" fontId="51" fillId="0" borderId="74" xfId="116" applyFont="1" applyBorder="1" applyAlignment="1">
      <alignment horizontal="center" vertical="center" shrinkToFit="1"/>
    </xf>
    <xf numFmtId="0" fontId="45" fillId="0" borderId="64" xfId="116" applyFont="1" applyBorder="1" applyAlignment="1">
      <alignment horizontal="center" vertical="center"/>
    </xf>
    <xf numFmtId="0" fontId="45" fillId="0" borderId="19" xfId="116" applyFont="1" applyBorder="1" applyAlignment="1">
      <alignment horizontal="center" vertical="center"/>
    </xf>
    <xf numFmtId="0" fontId="45" fillId="0" borderId="75" xfId="116" applyFont="1" applyBorder="1" applyAlignment="1">
      <alignment horizontal="center" vertical="center" shrinkToFit="1"/>
    </xf>
    <xf numFmtId="0" fontId="51" fillId="0" borderId="66" xfId="116" applyFont="1" applyBorder="1" applyAlignment="1">
      <alignment horizontal="center" vertical="center"/>
    </xf>
    <xf numFmtId="0" fontId="51" fillId="0" borderId="54" xfId="116" applyFont="1" applyBorder="1" applyAlignment="1">
      <alignment horizontal="center" vertical="center" wrapText="1"/>
    </xf>
    <xf numFmtId="0" fontId="45" fillId="0" borderId="54" xfId="116" applyFont="1" applyBorder="1" applyAlignment="1">
      <alignment horizontal="center" vertical="center" wrapText="1"/>
    </xf>
    <xf numFmtId="0" fontId="45" fillId="0" borderId="54" xfId="116" applyFont="1" applyBorder="1" applyAlignment="1">
      <alignment vertical="center"/>
    </xf>
    <xf numFmtId="177" fontId="45" fillId="0" borderId="54" xfId="116" applyNumberFormat="1" applyFont="1" applyBorder="1" applyAlignment="1">
      <alignment vertical="center"/>
    </xf>
    <xf numFmtId="41" fontId="45" fillId="0" borderId="54" xfId="116" applyNumberFormat="1" applyFont="1" applyBorder="1" applyAlignment="1">
      <alignment horizontal="right" vertical="center"/>
    </xf>
    <xf numFmtId="0" fontId="45" fillId="0" borderId="67" xfId="116" applyFont="1" applyBorder="1" applyAlignment="1">
      <alignment horizontal="center" vertical="center" shrinkToFit="1"/>
    </xf>
    <xf numFmtId="0" fontId="45" fillId="0" borderId="68" xfId="116" applyFont="1" applyBorder="1" applyAlignment="1">
      <alignment horizontal="center" vertical="center"/>
    </xf>
    <xf numFmtId="0" fontId="45" fillId="0" borderId="52" xfId="116" applyFont="1" applyBorder="1" applyAlignment="1">
      <alignment horizontal="center" vertical="center" wrapText="1"/>
    </xf>
    <xf numFmtId="0" fontId="45" fillId="0" borderId="52" xfId="116" applyFont="1" applyBorder="1" applyAlignment="1">
      <alignment vertical="center" wrapText="1"/>
    </xf>
    <xf numFmtId="0" fontId="45" fillId="0" borderId="52" xfId="116" applyFont="1" applyBorder="1" applyAlignment="1">
      <alignment horizontal="center" vertical="center"/>
    </xf>
    <xf numFmtId="0" fontId="45" fillId="0" borderId="18" xfId="116" applyFont="1" applyBorder="1" applyAlignment="1">
      <alignment horizontal="center" vertical="center" wrapText="1"/>
    </xf>
    <xf numFmtId="0" fontId="45" fillId="0" borderId="18" xfId="116" applyFont="1" applyBorder="1" applyAlignment="1">
      <alignment vertical="center" wrapText="1"/>
    </xf>
    <xf numFmtId="0" fontId="45" fillId="0" borderId="18" xfId="116" applyFont="1" applyBorder="1" applyAlignment="1">
      <alignment horizontal="center" vertical="center"/>
    </xf>
    <xf numFmtId="0" fontId="45" fillId="0" borderId="65" xfId="116" applyFont="1" applyBorder="1" applyAlignment="1">
      <alignment horizontal="center" vertical="center" shrinkToFit="1"/>
    </xf>
    <xf numFmtId="0" fontId="45" fillId="0" borderId="54" xfId="116" applyFont="1" applyBorder="1" applyAlignment="1">
      <alignment horizontal="center" vertical="center"/>
    </xf>
    <xf numFmtId="0" fontId="45" fillId="0" borderId="60" xfId="116" applyFont="1" applyBorder="1" applyAlignment="1">
      <alignment horizontal="center" vertical="center" shrinkToFit="1"/>
    </xf>
    <xf numFmtId="0" fontId="51" fillId="0" borderId="78" xfId="116" applyFont="1" applyBorder="1" applyAlignment="1">
      <alignment horizontal="center" vertical="center"/>
    </xf>
    <xf numFmtId="0" fontId="51" fillId="0" borderId="26" xfId="116" applyFont="1" applyBorder="1" applyAlignment="1">
      <alignment horizontal="center" vertical="center" wrapText="1"/>
    </xf>
    <xf numFmtId="0" fontId="45" fillId="0" borderId="26" xfId="116" applyFont="1" applyBorder="1" applyAlignment="1">
      <alignment horizontal="center" vertical="center" wrapText="1"/>
    </xf>
    <xf numFmtId="0" fontId="45" fillId="0" borderId="26" xfId="116" applyFont="1" applyBorder="1" applyAlignment="1">
      <alignment horizontal="center" vertical="center"/>
    </xf>
    <xf numFmtId="177" fontId="45" fillId="0" borderId="26" xfId="116" applyNumberFormat="1" applyFont="1" applyBorder="1" applyAlignment="1">
      <alignment vertical="center"/>
    </xf>
    <xf numFmtId="41" fontId="45" fillId="0" borderId="26" xfId="116" applyNumberFormat="1" applyFont="1" applyBorder="1" applyAlignment="1">
      <alignment horizontal="right" vertical="center"/>
    </xf>
    <xf numFmtId="0" fontId="45" fillId="0" borderId="70" xfId="116" applyFont="1" applyBorder="1" applyAlignment="1">
      <alignment horizontal="center" vertical="center" shrinkToFit="1"/>
    </xf>
    <xf numFmtId="0" fontId="51" fillId="0" borderId="76" xfId="116" applyFont="1" applyBorder="1" applyAlignment="1">
      <alignment horizontal="center" vertical="center"/>
    </xf>
    <xf numFmtId="0" fontId="45" fillId="0" borderId="59" xfId="116" applyFont="1" applyBorder="1" applyAlignment="1">
      <alignment horizontal="center" vertical="center" wrapText="1"/>
    </xf>
    <xf numFmtId="0" fontId="45" fillId="0" borderId="59" xfId="116" applyFont="1" applyBorder="1" applyAlignment="1">
      <alignment horizontal="center" vertical="center"/>
    </xf>
    <xf numFmtId="177" fontId="45" fillId="0" borderId="59" xfId="116" applyNumberFormat="1" applyFont="1" applyBorder="1" applyAlignment="1">
      <alignment vertical="center"/>
    </xf>
    <xf numFmtId="41" fontId="45" fillId="0" borderId="71" xfId="116" applyNumberFormat="1" applyFont="1" applyBorder="1" applyAlignment="1">
      <alignment horizontal="right" vertical="center"/>
    </xf>
    <xf numFmtId="41" fontId="45" fillId="0" borderId="79" xfId="116" applyNumberFormat="1" applyFont="1" applyBorder="1" applyAlignment="1">
      <alignment horizontal="right" vertical="center"/>
    </xf>
    <xf numFmtId="0" fontId="45" fillId="0" borderId="77" xfId="116" applyFont="1" applyBorder="1" applyAlignment="1">
      <alignment horizontal="center" vertical="center" shrinkToFit="1"/>
    </xf>
    <xf numFmtId="0" fontId="53" fillId="0" borderId="61" xfId="0" applyFont="1" applyBorder="1" applyAlignment="1">
      <alignment horizontal="left" vertical="center" indent="1"/>
    </xf>
    <xf numFmtId="0" fontId="45" fillId="0" borderId="72" xfId="0" applyFont="1" applyBorder="1" applyAlignment="1">
      <alignment horizontal="left" vertical="center" indent="2"/>
    </xf>
    <xf numFmtId="0" fontId="45" fillId="0" borderId="82" xfId="0" applyFont="1" applyBorder="1" applyAlignment="1">
      <alignment horizontal="left" vertical="center" indent="2"/>
    </xf>
    <xf numFmtId="0" fontId="45" fillId="0" borderId="6" xfId="0" applyFont="1" applyBorder="1" applyAlignment="1">
      <alignment horizontal="center" vertical="center" wrapText="1"/>
    </xf>
    <xf numFmtId="0" fontId="45" fillId="0" borderId="6" xfId="0" applyFont="1" applyBorder="1" applyAlignment="1">
      <alignment vertical="center"/>
    </xf>
    <xf numFmtId="177" fontId="45" fillId="0" borderId="6" xfId="0" applyNumberFormat="1" applyFont="1" applyBorder="1" applyAlignment="1">
      <alignment vertical="center"/>
    </xf>
    <xf numFmtId="41" fontId="45" fillId="0" borderId="6" xfId="0" applyNumberFormat="1" applyFont="1" applyBorder="1" applyAlignment="1">
      <alignment horizontal="right" vertical="center"/>
    </xf>
    <xf numFmtId="0" fontId="45" fillId="0" borderId="83" xfId="0" applyFont="1" applyBorder="1" applyAlignment="1">
      <alignment horizontal="center" vertical="center" shrinkToFit="1"/>
    </xf>
    <xf numFmtId="0" fontId="52" fillId="0" borderId="19" xfId="116" applyFont="1" applyBorder="1" applyAlignment="1">
      <alignment horizontal="center" vertical="center"/>
    </xf>
    <xf numFmtId="0" fontId="45" fillId="0" borderId="75" xfId="116" quotePrefix="1" applyFont="1" applyBorder="1" applyAlignment="1">
      <alignment horizontal="center" vertical="center" shrinkToFit="1"/>
    </xf>
    <xf numFmtId="0" fontId="45" fillId="0" borderId="82" xfId="0" applyFont="1" applyBorder="1" applyAlignment="1">
      <alignment horizontal="left" vertical="center" indent="3"/>
    </xf>
    <xf numFmtId="0" fontId="53" fillId="0" borderId="72" xfId="0" applyFont="1" applyBorder="1" applyAlignment="1">
      <alignment horizontal="left" vertical="center" indent="2"/>
    </xf>
    <xf numFmtId="0" fontId="53" fillId="0" borderId="61" xfId="0" applyFont="1" applyBorder="1" applyAlignment="1">
      <alignment horizontal="left" vertical="center" indent="2"/>
    </xf>
    <xf numFmtId="0" fontId="45" fillId="0" borderId="19" xfId="116" quotePrefix="1" applyFont="1" applyBorder="1" applyAlignment="1">
      <alignment horizontal="center" vertical="center"/>
    </xf>
    <xf numFmtId="0" fontId="45" fillId="0" borderId="19" xfId="116" applyFont="1" applyBorder="1" applyAlignment="1">
      <alignment horizontal="center" vertical="center" wrapText="1"/>
    </xf>
    <xf numFmtId="0" fontId="51" fillId="0" borderId="0" xfId="0" quotePrefix="1" applyFont="1" applyAlignment="1">
      <alignment horizontal="center" vertical="center"/>
    </xf>
    <xf numFmtId="0" fontId="51" fillId="0" borderId="0" xfId="116" applyFont="1" applyAlignment="1">
      <alignment horizontal="center" vertical="center"/>
    </xf>
    <xf numFmtId="0" fontId="45" fillId="0" borderId="0" xfId="116" applyFont="1" applyAlignment="1">
      <alignment horizontal="center" vertical="center" wrapText="1"/>
    </xf>
    <xf numFmtId="0" fontId="45" fillId="0" borderId="0" xfId="116" applyFont="1" applyAlignment="1">
      <alignment horizontal="center" vertical="center"/>
    </xf>
    <xf numFmtId="177" fontId="45" fillId="0" borderId="0" xfId="116" applyNumberFormat="1" applyFont="1" applyAlignment="1">
      <alignment vertical="center"/>
    </xf>
    <xf numFmtId="41" fontId="45" fillId="0" borderId="0" xfId="116" applyNumberFormat="1" applyFont="1" applyAlignment="1">
      <alignment vertical="center"/>
    </xf>
    <xf numFmtId="0" fontId="45" fillId="0" borderId="0" xfId="116" applyFont="1" applyAlignment="1">
      <alignment horizontal="center" vertical="center" shrinkToFit="1"/>
    </xf>
    <xf numFmtId="41" fontId="45" fillId="0" borderId="0" xfId="116" applyNumberFormat="1" applyFont="1" applyAlignment="1">
      <alignment horizontal="right" vertical="center"/>
    </xf>
    <xf numFmtId="0" fontId="5" fillId="0" borderId="23" xfId="0" applyFont="1" applyBorder="1" applyAlignment="1">
      <alignment vertical="center"/>
    </xf>
    <xf numFmtId="0" fontId="3" fillId="0" borderId="5" xfId="0" applyFont="1" applyBorder="1"/>
    <xf numFmtId="202" fontId="46" fillId="0" borderId="5" xfId="126" quotePrefix="1" applyNumberFormat="1" applyFont="1" applyFill="1" applyBorder="1" applyAlignment="1">
      <alignment horizontal="center" vertical="center"/>
    </xf>
    <xf numFmtId="203" fontId="40" fillId="0" borderId="16" xfId="0" applyNumberFormat="1" applyFont="1" applyBorder="1" applyAlignment="1">
      <alignment vertical="center"/>
    </xf>
    <xf numFmtId="190" fontId="40" fillId="0" borderId="16" xfId="102" applyNumberFormat="1" applyFont="1" applyBorder="1" applyAlignment="1">
      <alignment vertical="center"/>
    </xf>
    <xf numFmtId="0" fontId="15" fillId="0" borderId="17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40" fillId="0" borderId="40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51" xfId="0" applyFont="1" applyBorder="1" applyAlignment="1">
      <alignment horizontal="center" vertical="center"/>
    </xf>
    <xf numFmtId="0" fontId="39" fillId="0" borderId="48" xfId="0" applyFont="1" applyBorder="1" applyAlignment="1">
      <alignment horizontal="center" vertical="center"/>
    </xf>
    <xf numFmtId="0" fontId="39" fillId="0" borderId="57" xfId="0" applyFont="1" applyBorder="1" applyAlignment="1">
      <alignment horizontal="center" vertical="center"/>
    </xf>
    <xf numFmtId="0" fontId="39" fillId="0" borderId="58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0" fillId="0" borderId="16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56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51" xfId="0" applyFont="1" applyBorder="1" applyAlignment="1">
      <alignment horizontal="center" vertical="center"/>
    </xf>
    <xf numFmtId="0" fontId="45" fillId="0" borderId="18" xfId="116" applyFont="1" applyBorder="1" applyAlignment="1">
      <alignment horizontal="center" vertical="center" wrapText="1"/>
    </xf>
    <xf numFmtId="0" fontId="45" fillId="0" borderId="55" xfId="103" applyNumberFormat="1" applyFont="1" applyFill="1" applyBorder="1" applyAlignment="1">
      <alignment horizontal="center" vertical="center" wrapText="1" shrinkToFit="1"/>
    </xf>
    <xf numFmtId="0" fontId="45" fillId="0" borderId="25" xfId="103" applyNumberFormat="1" applyFont="1" applyFill="1" applyBorder="1" applyAlignment="1">
      <alignment horizontal="center" vertical="center" wrapText="1" shrinkToFit="1"/>
    </xf>
    <xf numFmtId="0" fontId="45" fillId="0" borderId="53" xfId="116" applyFont="1" applyBorder="1" applyAlignment="1">
      <alignment horizontal="center" vertical="center" wrapText="1"/>
    </xf>
    <xf numFmtId="0" fontId="45" fillId="0" borderId="25" xfId="116" applyFont="1" applyBorder="1" applyAlignment="1">
      <alignment horizontal="center" vertical="center" wrapText="1"/>
    </xf>
    <xf numFmtId="0" fontId="45" fillId="0" borderId="19" xfId="103" applyNumberFormat="1" applyFont="1" applyFill="1" applyBorder="1" applyAlignment="1">
      <alignment horizontal="center" vertical="center" wrapText="1" shrinkToFit="1"/>
    </xf>
    <xf numFmtId="0" fontId="45" fillId="0" borderId="19" xfId="103" applyNumberFormat="1" applyFont="1" applyFill="1" applyBorder="1" applyAlignment="1">
      <alignment horizontal="center" vertical="center" wrapText="1"/>
    </xf>
    <xf numFmtId="0" fontId="45" fillId="0" borderId="50" xfId="103" applyNumberFormat="1" applyFont="1" applyFill="1" applyBorder="1" applyAlignment="1">
      <alignment horizontal="center" vertical="center" wrapText="1"/>
    </xf>
    <xf numFmtId="0" fontId="45" fillId="0" borderId="25" xfId="103" applyNumberFormat="1" applyFont="1" applyFill="1" applyBorder="1" applyAlignment="1">
      <alignment horizontal="center" vertical="center" wrapText="1"/>
    </xf>
    <xf numFmtId="0" fontId="45" fillId="0" borderId="52" xfId="116" applyFont="1" applyBorder="1" applyAlignment="1">
      <alignment horizontal="center" vertical="center" wrapText="1"/>
    </xf>
  </cellXfs>
  <cellStyles count="127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_2-4.상반기실적부문별요약" xfId="3" xr:uid="{00000000-0005-0000-0000-000002000000}"/>
    <cellStyle name="_2-4.상반기실적부문별요약(표지및목차포함)" xfId="4" xr:uid="{00000000-0005-0000-0000-000003000000}"/>
    <cellStyle name="_2-4.상반기실적부문별요약(표지및목차포함)_1" xfId="5" xr:uid="{00000000-0005-0000-0000-000004000000}"/>
    <cellStyle name="_2-4.상반기실적부문별요약_1" xfId="6" xr:uid="{00000000-0005-0000-0000-000005000000}"/>
    <cellStyle name="_'99상반기경영개선활동결과(게시용)" xfId="7" xr:uid="{00000000-0005-0000-0000-000006000000}"/>
    <cellStyle name="_경영개선활동상반기실적(990708)" xfId="8" xr:uid="{00000000-0005-0000-0000-000007000000}"/>
    <cellStyle name="_경영개선활동상반기실적(990708)_1" xfId="9" xr:uid="{00000000-0005-0000-0000-000008000000}"/>
    <cellStyle name="_경영개선활동상반기실적(990708)_2" xfId="10" xr:uid="{00000000-0005-0000-0000-000009000000}"/>
    <cellStyle name="_경영개선활성화방안(990802)" xfId="11" xr:uid="{00000000-0005-0000-0000-00000A000000}"/>
    <cellStyle name="_경영개선활성화방안(990802)_1" xfId="12" xr:uid="{00000000-0005-0000-0000-00000B000000}"/>
    <cellStyle name="_별첨(계획서및실적서양식)" xfId="13" xr:uid="{00000000-0005-0000-0000-00000C000000}"/>
    <cellStyle name="_별첨(계획서및실적서양식)_1" xfId="14" xr:uid="{00000000-0005-0000-0000-00000D000000}"/>
    <cellStyle name="_양식" xfId="15" xr:uid="{00000000-0005-0000-0000-00000E000000}"/>
    <cellStyle name="_양식_1" xfId="16" xr:uid="{00000000-0005-0000-0000-00000F000000}"/>
    <cellStyle name="_양식_2" xfId="17" xr:uid="{00000000-0005-0000-0000-000010000000}"/>
    <cellStyle name="_유첨3(서식)" xfId="18" xr:uid="{00000000-0005-0000-0000-000011000000}"/>
    <cellStyle name="_유첨3(서식)_1" xfId="19" xr:uid="{00000000-0005-0000-0000-000012000000}"/>
    <cellStyle name="_지정과제1분기실적(확정990408)" xfId="20" xr:uid="{00000000-0005-0000-0000-000013000000}"/>
    <cellStyle name="_지정과제1분기실적(확정990408)_1" xfId="21" xr:uid="{00000000-0005-0000-0000-000014000000}"/>
    <cellStyle name="_지정과제2차심의list" xfId="22" xr:uid="{00000000-0005-0000-0000-000015000000}"/>
    <cellStyle name="_지정과제2차심의list_1" xfId="23" xr:uid="{00000000-0005-0000-0000-000016000000}"/>
    <cellStyle name="_지정과제2차심의list_2" xfId="24" xr:uid="{00000000-0005-0000-0000-000017000000}"/>
    <cellStyle name="_지정과제2차심의결과" xfId="25" xr:uid="{00000000-0005-0000-0000-000018000000}"/>
    <cellStyle name="_지정과제2차심의결과(금액조정후최종)" xfId="26" xr:uid="{00000000-0005-0000-0000-000019000000}"/>
    <cellStyle name="_지정과제2차심의결과(금액조정후최종)_1" xfId="27" xr:uid="{00000000-0005-0000-0000-00001A000000}"/>
    <cellStyle name="_지정과제2차심의결과(금액조정후최종)_1_경영개선실적보고(전주공장)" xfId="28" xr:uid="{00000000-0005-0000-0000-00001B000000}"/>
    <cellStyle name="_지정과제2차심의결과(금액조정후최종)_1_별첨1_2" xfId="29" xr:uid="{00000000-0005-0000-0000-00001C000000}"/>
    <cellStyle name="_지정과제2차심의결과(금액조정후최종)_1_제안과제집계표(공장전체)" xfId="30" xr:uid="{00000000-0005-0000-0000-00001D000000}"/>
    <cellStyle name="_지정과제2차심의결과(금액조정후최종)_경영개선실적보고(전주공장)" xfId="31" xr:uid="{00000000-0005-0000-0000-00001E000000}"/>
    <cellStyle name="_지정과제2차심의결과(금액조정후최종)_별첨1_2" xfId="32" xr:uid="{00000000-0005-0000-0000-00001F000000}"/>
    <cellStyle name="_지정과제2차심의결과(금액조정후최종)_제안과제집계표(공장전체)" xfId="33" xr:uid="{00000000-0005-0000-0000-000020000000}"/>
    <cellStyle name="_지정과제2차심의결과_1" xfId="34" xr:uid="{00000000-0005-0000-0000-000021000000}"/>
    <cellStyle name="_집중관리(981231)" xfId="35" xr:uid="{00000000-0005-0000-0000-000022000000}"/>
    <cellStyle name="_집중관리(981231)_1" xfId="36" xr:uid="{00000000-0005-0000-0000-000023000000}"/>
    <cellStyle name="_집중관리(지정과제및 양식)" xfId="37" xr:uid="{00000000-0005-0000-0000-000024000000}"/>
    <cellStyle name="_집중관리(지정과제및 양식)_1" xfId="38" xr:uid="{00000000-0005-0000-0000-000025000000}"/>
    <cellStyle name="1" xfId="39" xr:uid="{00000000-0005-0000-0000-000026000000}"/>
    <cellStyle name="2" xfId="40" xr:uid="{00000000-0005-0000-0000-000027000000}"/>
    <cellStyle name="category" xfId="41" xr:uid="{00000000-0005-0000-0000-000028000000}"/>
    <cellStyle name="Comma" xfId="42" xr:uid="{00000000-0005-0000-0000-000029000000}"/>
    <cellStyle name="Comma [0]_ SG&amp;A Bridge " xfId="43" xr:uid="{00000000-0005-0000-0000-00002A000000}"/>
    <cellStyle name="comma zerodec" xfId="44" xr:uid="{00000000-0005-0000-0000-00002B000000}"/>
    <cellStyle name="Comma_ SG&amp;A Bridge " xfId="45" xr:uid="{00000000-0005-0000-0000-00002C000000}"/>
    <cellStyle name="Comma0" xfId="46" xr:uid="{00000000-0005-0000-0000-00002D000000}"/>
    <cellStyle name="Currency" xfId="47" xr:uid="{00000000-0005-0000-0000-00002E000000}"/>
    <cellStyle name="Currency [0]_ SG&amp;A Bridge " xfId="48" xr:uid="{00000000-0005-0000-0000-00002F000000}"/>
    <cellStyle name="Currency_ SG&amp;A Bridge " xfId="49" xr:uid="{00000000-0005-0000-0000-000030000000}"/>
    <cellStyle name="Currency0" xfId="50" xr:uid="{00000000-0005-0000-0000-000031000000}"/>
    <cellStyle name="Currency1" xfId="51" xr:uid="{00000000-0005-0000-0000-000032000000}"/>
    <cellStyle name="Date" xfId="52" xr:uid="{00000000-0005-0000-0000-000033000000}"/>
    <cellStyle name="Dezimal [0]_laroux" xfId="53" xr:uid="{00000000-0005-0000-0000-000034000000}"/>
    <cellStyle name="Dezimal_laroux" xfId="54" xr:uid="{00000000-0005-0000-0000-000035000000}"/>
    <cellStyle name="Dollar (zero dec)" xfId="55" xr:uid="{00000000-0005-0000-0000-000036000000}"/>
    <cellStyle name="F2" xfId="56" xr:uid="{00000000-0005-0000-0000-000037000000}"/>
    <cellStyle name="F3" xfId="57" xr:uid="{00000000-0005-0000-0000-000038000000}"/>
    <cellStyle name="F4" xfId="58" xr:uid="{00000000-0005-0000-0000-000039000000}"/>
    <cellStyle name="F5" xfId="59" xr:uid="{00000000-0005-0000-0000-00003A000000}"/>
    <cellStyle name="F6" xfId="60" xr:uid="{00000000-0005-0000-0000-00003B000000}"/>
    <cellStyle name="F7" xfId="61" xr:uid="{00000000-0005-0000-0000-00003C000000}"/>
    <cellStyle name="F8" xfId="62" xr:uid="{00000000-0005-0000-0000-00003D000000}"/>
    <cellStyle name="Fixed" xfId="63" xr:uid="{00000000-0005-0000-0000-00003E000000}"/>
    <cellStyle name="Grey" xfId="64" xr:uid="{00000000-0005-0000-0000-00003F000000}"/>
    <cellStyle name="H1" xfId="65" xr:uid="{00000000-0005-0000-0000-000040000000}"/>
    <cellStyle name="H2" xfId="66" xr:uid="{00000000-0005-0000-0000-000041000000}"/>
    <cellStyle name="HEADER" xfId="67" xr:uid="{00000000-0005-0000-0000-000042000000}"/>
    <cellStyle name="Header1" xfId="68" xr:uid="{00000000-0005-0000-0000-000043000000}"/>
    <cellStyle name="Header2" xfId="69" xr:uid="{00000000-0005-0000-0000-000044000000}"/>
    <cellStyle name="Heading 1" xfId="70" xr:uid="{00000000-0005-0000-0000-000045000000}"/>
    <cellStyle name="Heading 2" xfId="71" xr:uid="{00000000-0005-0000-0000-000046000000}"/>
    <cellStyle name="Heading1" xfId="72" xr:uid="{00000000-0005-0000-0000-000047000000}"/>
    <cellStyle name="Heading2" xfId="73" xr:uid="{00000000-0005-0000-0000-000048000000}"/>
    <cellStyle name="Input [yellow]" xfId="74" xr:uid="{00000000-0005-0000-0000-000049000000}"/>
    <cellStyle name="Milliers [0]_Arabian Spec" xfId="75" xr:uid="{00000000-0005-0000-0000-00004A000000}"/>
    <cellStyle name="Milliers_Arabian Spec" xfId="76" xr:uid="{00000000-0005-0000-0000-00004B000000}"/>
    <cellStyle name="Model" xfId="77" xr:uid="{00000000-0005-0000-0000-00004C000000}"/>
    <cellStyle name="Mon?aire [0]_Arabian Spec" xfId="78" xr:uid="{00000000-0005-0000-0000-00004D000000}"/>
    <cellStyle name="Mon?aire_Arabian Spec" xfId="79" xr:uid="{00000000-0005-0000-0000-00004E000000}"/>
    <cellStyle name="Normal - Style1" xfId="80" xr:uid="{00000000-0005-0000-0000-00004F000000}"/>
    <cellStyle name="Normal_ SG&amp;A Bridge " xfId="81" xr:uid="{00000000-0005-0000-0000-000050000000}"/>
    <cellStyle name="Percent" xfId="82" xr:uid="{00000000-0005-0000-0000-000051000000}"/>
    <cellStyle name="Percent [2]" xfId="83" xr:uid="{00000000-0005-0000-0000-000052000000}"/>
    <cellStyle name="Standard_laroux" xfId="84" xr:uid="{00000000-0005-0000-0000-000053000000}"/>
    <cellStyle name="subhead" xfId="85" xr:uid="{00000000-0005-0000-0000-000054000000}"/>
    <cellStyle name="Total" xfId="86" xr:uid="{00000000-0005-0000-0000-000055000000}"/>
    <cellStyle name="W?rung [0]_laroux" xfId="87" xr:uid="{00000000-0005-0000-0000-000056000000}"/>
    <cellStyle name="W?rung_laroux" xfId="88" xr:uid="{00000000-0005-0000-0000-000057000000}"/>
    <cellStyle name="고정소숫점" xfId="89" xr:uid="{00000000-0005-0000-0000-000058000000}"/>
    <cellStyle name="고정출력1" xfId="90" xr:uid="{00000000-0005-0000-0000-000059000000}"/>
    <cellStyle name="고정출력2" xfId="91" xr:uid="{00000000-0005-0000-0000-00005A000000}"/>
    <cellStyle name="날짜" xfId="92" xr:uid="{00000000-0005-0000-0000-00005B000000}"/>
    <cellStyle name="내역서" xfId="93" xr:uid="{00000000-0005-0000-0000-00005C000000}"/>
    <cellStyle name="달러" xfId="94" xr:uid="{00000000-0005-0000-0000-00005D000000}"/>
    <cellStyle name="똿뗦먛귟 [0.00]_PRODUCT DETAIL Q1" xfId="95" xr:uid="{00000000-0005-0000-0000-00005E000000}"/>
    <cellStyle name="똿뗦먛귟_PRODUCT DETAIL Q1" xfId="96" xr:uid="{00000000-0005-0000-0000-00005F000000}"/>
    <cellStyle name="믅됞 [0.00]_PRODUCT DETAIL Q1" xfId="97" xr:uid="{00000000-0005-0000-0000-000060000000}"/>
    <cellStyle name="믅됞_PRODUCT DETAIL Q1" xfId="98" xr:uid="{00000000-0005-0000-0000-000061000000}"/>
    <cellStyle name="백분율" xfId="126" builtinId="5"/>
    <cellStyle name="뷭?_BOOKSHIP" xfId="99" xr:uid="{00000000-0005-0000-0000-000063000000}"/>
    <cellStyle name="소숫점0" xfId="100" xr:uid="{00000000-0005-0000-0000-000064000000}"/>
    <cellStyle name="소숫점3" xfId="101" xr:uid="{00000000-0005-0000-0000-000065000000}"/>
    <cellStyle name="쉼표 [0]" xfId="102" builtinId="6"/>
    <cellStyle name="쉼표 [0] 2" xfId="122" xr:uid="{00000000-0005-0000-0000-000067000000}"/>
    <cellStyle name="쉼표 [0] 3" xfId="125" xr:uid="{00000000-0005-0000-0000-000068000000}"/>
    <cellStyle name="쉼표 [0]_강원대학교" xfId="103" xr:uid="{00000000-0005-0000-0000-000069000000}"/>
    <cellStyle name="스타일 1" xfId="104" xr:uid="{00000000-0005-0000-0000-00006B000000}"/>
    <cellStyle name="스타일 2" xfId="105" xr:uid="{00000000-0005-0000-0000-00006C000000}"/>
    <cellStyle name="스타일 3" xfId="106" xr:uid="{00000000-0005-0000-0000-00006D000000}"/>
    <cellStyle name="스타일 4" xfId="107" xr:uid="{00000000-0005-0000-0000-00006E000000}"/>
    <cellStyle name="자리수" xfId="108" xr:uid="{00000000-0005-0000-0000-00006F000000}"/>
    <cellStyle name="자리수0" xfId="109" xr:uid="{00000000-0005-0000-0000-000070000000}"/>
    <cellStyle name="제목" xfId="110" builtinId="15" customBuiltin="1"/>
    <cellStyle name="콤마 [0]_(부곡)" xfId="111" xr:uid="{00000000-0005-0000-0000-000072000000}"/>
    <cellStyle name="콤마_(부곡)" xfId="112" xr:uid="{00000000-0005-0000-0000-000073000000}"/>
    <cellStyle name="퍼센트" xfId="113" xr:uid="{00000000-0005-0000-0000-000074000000}"/>
    <cellStyle name="표준" xfId="0" builtinId="0"/>
    <cellStyle name="표준 2" xfId="114" xr:uid="{00000000-0005-0000-0000-000076000000}"/>
    <cellStyle name="표준 2 2" xfId="123" xr:uid="{00000000-0005-0000-0000-000077000000}"/>
    <cellStyle name="표준 3" xfId="124" xr:uid="{00000000-0005-0000-0000-000078000000}"/>
    <cellStyle name="標準_Akia(F）-8" xfId="115" xr:uid="{00000000-0005-0000-0000-00007A000000}"/>
    <cellStyle name="표준_강원대학교" xfId="116" xr:uid="{00000000-0005-0000-0000-00007B000000}"/>
    <cellStyle name="표준_내역서0430" xfId="117" xr:uid="{00000000-0005-0000-0000-00007D000000}"/>
    <cellStyle name="표준_영도등대 해양문화공간es" xfId="118" xr:uid="{00000000-0005-0000-0000-00007E000000}"/>
    <cellStyle name="합산" xfId="119" xr:uid="{00000000-0005-0000-0000-000081000000}"/>
    <cellStyle name="화폐기호" xfId="120" xr:uid="{00000000-0005-0000-0000-000082000000}"/>
    <cellStyle name="화폐기호0" xfId="121" xr:uid="{00000000-0005-0000-0000-00008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36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9" Type="http://schemas.openxmlformats.org/officeDocument/2006/relationships/externalLink" Target="externalLinks/externalLink21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externalLink" Target="externalLinks/externalLink38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3</xdr:col>
      <xdr:colOff>19050</xdr:colOff>
      <xdr:row>3</xdr:row>
      <xdr:rowOff>457200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64CC43D-7D65-4BEC-A116-BFEECCF35069}"/>
            </a:ext>
          </a:extLst>
        </xdr:cNvPr>
        <xdr:cNvSpPr>
          <a:spLocks noChangeShapeType="1"/>
        </xdr:cNvSpPr>
      </xdr:nvSpPr>
      <xdr:spPr bwMode="auto">
        <a:xfrm>
          <a:off x="0" y="933450"/>
          <a:ext cx="26289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3</xdr:col>
      <xdr:colOff>19050</xdr:colOff>
      <xdr:row>3</xdr:row>
      <xdr:rowOff>457200</xdr:rowOff>
    </xdr:to>
    <xdr:sp macro="" textlink="">
      <xdr:nvSpPr>
        <xdr:cNvPr id="126983" name="Line 1">
          <a:extLst>
            <a:ext uri="{FF2B5EF4-FFF2-40B4-BE49-F238E27FC236}">
              <a16:creationId xmlns:a16="http://schemas.microsoft.com/office/drawing/2014/main" id="{00000000-0008-0000-0200-000007F00100}"/>
            </a:ext>
          </a:extLst>
        </xdr:cNvPr>
        <xdr:cNvSpPr>
          <a:spLocks noChangeShapeType="1"/>
        </xdr:cNvSpPr>
      </xdr:nvSpPr>
      <xdr:spPr bwMode="auto">
        <a:xfrm>
          <a:off x="0" y="933450"/>
          <a:ext cx="2628900" cy="447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91F4F8C-7353-49B2-BEFE-5B46A8223DC3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BE99F850-0A50-49D1-8762-E31021A179BF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9</xdr:row>
      <xdr:rowOff>0</xdr:rowOff>
    </xdr:from>
    <xdr:to>
      <xdr:col>8</xdr:col>
      <xdr:colOff>180975</xdr:colOff>
      <xdr:row>10</xdr:row>
      <xdr:rowOff>47625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C51B2BB2-4E1B-4A0A-B605-5F4CEA877607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D9FDA7C2-E7F7-49CC-880B-B98112B1C9D2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9</xdr:row>
      <xdr:rowOff>0</xdr:rowOff>
    </xdr:from>
    <xdr:to>
      <xdr:col>8</xdr:col>
      <xdr:colOff>180975</xdr:colOff>
      <xdr:row>10</xdr:row>
      <xdr:rowOff>47625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D65CDC50-9F40-48BD-9D23-32216269FBC3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9</xdr:row>
      <xdr:rowOff>0</xdr:rowOff>
    </xdr:from>
    <xdr:to>
      <xdr:col>8</xdr:col>
      <xdr:colOff>180975</xdr:colOff>
      <xdr:row>10</xdr:row>
      <xdr:rowOff>47625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4DCCD74C-D93F-41DF-9D00-5B3DFBAA9F69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0AA3B76D-BE12-4F22-B85E-C16A4E4A4F59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4168D8D9-D72D-46D4-B13C-41D3E96FDBF6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FBDFE26A-F925-4984-A5D1-94118EC6D81D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11" name="Text Box 4">
          <a:extLst>
            <a:ext uri="{FF2B5EF4-FFF2-40B4-BE49-F238E27FC236}">
              <a16:creationId xmlns:a16="http://schemas.microsoft.com/office/drawing/2014/main" id="{8E518663-D263-43A2-8DB5-B80616C98C3D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9</xdr:row>
      <xdr:rowOff>0</xdr:rowOff>
    </xdr:from>
    <xdr:to>
      <xdr:col>8</xdr:col>
      <xdr:colOff>180975</xdr:colOff>
      <xdr:row>10</xdr:row>
      <xdr:rowOff>47625</xdr:rowOff>
    </xdr:to>
    <xdr:sp macro="" textlink="">
      <xdr:nvSpPr>
        <xdr:cNvPr id="12" name="Text Box 5">
          <a:extLst>
            <a:ext uri="{FF2B5EF4-FFF2-40B4-BE49-F238E27FC236}">
              <a16:creationId xmlns:a16="http://schemas.microsoft.com/office/drawing/2014/main" id="{6F695928-5364-49B0-8901-BCC1E9D9E591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7CB9C384-D869-4E98-A0A6-F3EB24D3DB2D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9</xdr:row>
      <xdr:rowOff>0</xdr:rowOff>
    </xdr:from>
    <xdr:to>
      <xdr:col>8</xdr:col>
      <xdr:colOff>180975</xdr:colOff>
      <xdr:row>10</xdr:row>
      <xdr:rowOff>47625</xdr:rowOff>
    </xdr:to>
    <xdr:sp macro="" textlink="">
      <xdr:nvSpPr>
        <xdr:cNvPr id="14" name="Text Box 4">
          <a:extLst>
            <a:ext uri="{FF2B5EF4-FFF2-40B4-BE49-F238E27FC236}">
              <a16:creationId xmlns:a16="http://schemas.microsoft.com/office/drawing/2014/main" id="{1D40CE29-294C-40D9-8A64-96B8FCE1A81F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9</xdr:row>
      <xdr:rowOff>0</xdr:rowOff>
    </xdr:from>
    <xdr:to>
      <xdr:col>8</xdr:col>
      <xdr:colOff>180975</xdr:colOff>
      <xdr:row>10</xdr:row>
      <xdr:rowOff>47625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4387731A-B22F-4793-91F1-1E464D5CC4B1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16" name="Text Box 4">
          <a:extLst>
            <a:ext uri="{FF2B5EF4-FFF2-40B4-BE49-F238E27FC236}">
              <a16:creationId xmlns:a16="http://schemas.microsoft.com/office/drawing/2014/main" id="{8BEF8596-44AA-427C-A24F-CEF5DA5165E5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58DFD73F-F797-4B4A-A476-B9BFB33EED7D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18" name="Text Box 4">
          <a:extLst>
            <a:ext uri="{FF2B5EF4-FFF2-40B4-BE49-F238E27FC236}">
              <a16:creationId xmlns:a16="http://schemas.microsoft.com/office/drawing/2014/main" id="{671695BB-B309-4B60-89FF-304170B8CF52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5E3C0766-60BD-476A-A4F4-86F9A332C1E1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20" name="Text Box 4">
          <a:extLst>
            <a:ext uri="{FF2B5EF4-FFF2-40B4-BE49-F238E27FC236}">
              <a16:creationId xmlns:a16="http://schemas.microsoft.com/office/drawing/2014/main" id="{E247733E-2497-4E08-9B7C-CA9CED49A1AC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7</xdr:row>
      <xdr:rowOff>0</xdr:rowOff>
    </xdr:from>
    <xdr:to>
      <xdr:col>8</xdr:col>
      <xdr:colOff>180975</xdr:colOff>
      <xdr:row>8</xdr:row>
      <xdr:rowOff>47625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E88C3873-9E57-4CB5-B6A8-154321239A1E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2BC4C38D-F529-428A-B485-1A5E7B957098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C26F2D19-1582-4F13-8E50-F0E834358412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24FA8A12-8236-4418-BC9F-A376CC7675B6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585CE93B-E9C3-4D3F-AD36-D533111D52C1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952500</xdr:colOff>
      <xdr:row>1322</xdr:row>
      <xdr:rowOff>206830</xdr:rowOff>
    </xdr:from>
    <xdr:to>
      <xdr:col>23</xdr:col>
      <xdr:colOff>442044</xdr:colOff>
      <xdr:row>1333</xdr:row>
      <xdr:rowOff>3162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AC4D899-9E36-9AAB-7712-B7E33040B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94100" y="403152430"/>
          <a:ext cx="8404944" cy="314913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1652;&#54665;&#54532;&#47196;&#51229;&#53944;\&#45208;&#51452;&#52629;&#49328;\&#45236;&#50669;(&#46020;&#44553;)\C-96090\&#49444;&#44228;&#50696;&#49328;&#49436;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812;&#49569;&#54617;&#44368;&#48169;&#49569;\&#54812;&#49569;&#54617;&#44368;%20&#44221;&#51228;&#50896;%20&#51228;&#526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&#51060;&#50857;&#51452;\My%20Documents\Smsc%231(72R)\&#44228;&#50557;&#51312;&#51221;(%231)\366&#51221;&#49328;&#51088;&#4730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fo104\c\My%20Documents\Smsc_72r\&#50696;&#48708;&#544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a363154\Prog\&#50629;&#47924;\Bmdown\&#48708;&#50656;&#49660;&#5394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DATA\KTMB\SENDDWG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203.237.0.53\servlet\&#51088;&#47308;\&#49444;&#44228;\&#54252;&#54637;&#50896;&#45236;&#50669;&#49436;\ILWI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DOCUMENT\&#51116;&#47308;&#48708;.97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203.237.0.53\servlet\&#51088;&#47308;\&#49444;&#44228;\&#54252;&#54637;&#50896;&#45236;&#50669;&#49436;\YES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&#54620;&#44397;&#50896;&#51088;&#47141;&#50672;&#44396;&#49548;\&#51204;&#51109;&#44592;&#49696;&#47928;&#49436;\&#37329;&#22826;&#27704;\&#50641;&#49472;\&#50641;&#49472;\&#54616;&#45768;&#49828;&#51088;&#51116;(k1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chung\&#45224;&#54644;&#50672;&#44396;&#49548;\05%20&#45224;&#54644;\&#54620;&#44397;&#50896;&#51088;&#47141;&#50672;&#44396;&#49548;\&#51204;&#51109;&#44592;&#49696;&#47928;&#49436;\&#37329;&#22826;&#27704;\&#50641;&#49472;\&#50641;&#49472;\&#54616;&#45768;&#49828;&#51088;&#51116;(k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&#45824;&#47564;&#48512;2R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CHUNG\&#44397;&#47549;&#49688;&#49328;&#44284;&#54617;&#50896;\&#45224;&#54644;\&#51060;&#50857;&#51452;\1&#54840;&#49440;ES\1&#44060;&#51312;&#51064;t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BACK%20UP\CHUNG\&#54644;&#50577;&#52397;\&#51060;&#50857;&#51452;\1&#54840;&#49440;ES\1&#44060;&#51312;&#51064;t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HOFFICE\TMP\~TMP6653.$$$\&#54252;&#5110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203.237.0.53\servlet\&#51088;&#47308;\&#49444;&#44228;\&#54252;&#54637;&#50896;&#45236;&#50669;&#49436;\Y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WINDOWS\Local%20Settings\Temporary%20Internet%20Files\Content.IE5\FGHRJTUD\WINDOWS\TEMP\WINDOWS\&#48148;&#53461;%20&#54868;&#47732;\&#54868;&#52264;&#54788;&#54889;\KROFFICE\viewtmp\&#51204;&#49437;&#44540;\&#52264;&#51333;&#51652;&#54665;&#54788;&#54889;\&#50724;&#49828;&#53944;&#47532;&#50500;\&#50724;&#49828;&#53944;&#47532;&#50500;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60NAEYOK.XLW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4\data3\&#54812;&#49569;&#54617;&#44368;&#48169;&#49569;\&#54812;&#49569;&#54617;&#44368;%20&#44221;&#51228;&#50896;%20&#51228;&#526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HDOFFICE\viewtmp\&#51204;&#49457;&#54616;\HST\My%20Documents\&#44256;&#49549;&#51204;&#52384;\7&#50900;15&#51068;\My%20Documents\&#44061;&#52264;\&#45824;&#47564;&#44061;&#52264;\TRABM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gw.poscon.co.kr\Mail_Temp\GroupWare_Mail\AttachFile\200205\&#44277;&#49324;&#48708;&#45236;&#50669;_&#49892;&#54665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CHUNG\&#44397;&#47549;&#49688;&#49328;&#44284;&#54617;&#50896;\&#45224;&#54644;\03TL0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BACK%20UP\CHUNG\&#54644;&#50577;&#52397;\03TL0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Documents%20and%20Settings\&#45796;&#49564;\Local%20Settings\Temp\_AZTMP5_\&#45800;&#44032;&#48372;&#50756;(2&#52264;)\&#54616;&#45224;&#52509;&#49324;&#5062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&#51089;&#50629;&#48169;\&#50684;&#52285;2&#48727;&#47932;\&#51089;&#50629;\ABB\SEBANG\INCHON\ELEC\DAT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\&#44256;&#50689;&#54840;\0558\&#50689;&#46321;&#54252;\libr\mine\&#45236;&#50669;&#49436;\&#51652;&#54644;&#49437;&#46041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\es\&#54616;&#46020;&#44553;\&#50900;&#46300;&#44148;&#49444;\&#45236;&#50669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mail.lycos.co.kr\&#48264;&#44060;&#49552;\&#54728;&#52268;&#49453;\&#49688;&#51077;\&#51452;&#44036;&#51228;&#50612;&#44592;(&#51452;&#44036;&#51228;&#50612;&#44592;&#51312;&#47549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WORK\12&#5226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windows\temp\&#49444;&#44228;&#49436;\WORK\12&#5226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JTH\&#44592;&#50500;&#51221;&#44592;\&#45796;&#47532;&#48512;&#54408;\97\&#45796;&#47532;&#48512;&#544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s\eden%20backup\&#54620;&#44397;&#50528;&#45768;\&#51089;&#50629;\&#49436;&#4792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My%20Documents\01\DPA\HAWK-CSP\&#44228;&#50557;&#50896;&#44032;\&#44592;&#52488;&#51088;&#47308;\&#44204;&#51201;&#44208;&#44284;&#51333;&#54633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16\&#49373;&#49328;&#53685;&#54633;\SHONYANGHO\&#49324;&#50629;&#44228;&#54925;\&#49324;&#50629;&#44228;&#54925;\99&#45380;&#44228;&#54925;(&#52572;&#51333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&#51089;&#50629;&#48169;\&#50684;&#52285;2&#48727;&#47932;\&#51089;&#50629;\EXCEL\YESTER\&#44540;&#44144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chung\&#45224;&#54644;&#50672;&#44396;&#49548;\05%20&#45224;&#54644;\97Cms-es\SINDONG\&#49444;&#4870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97Cms-es\SINDONG\&#49444;&#48708;.XLS" TargetMode="External"/></Relationships>
</file>

<file path=xl/externalLinks/_rels/externalLink39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OF\Desktop\&#54637;&#47196;&#54364;&#51648;&#49440;(&#49371;&#48324;&#54840;)%20&#49440;&#52404;%20&#49688;&#47532;&#50857;&#50669;\2026.03.26.%20&#50629;&#47924;&#50672;&#46973;%5b&#54637;&#47196;&#54364;&#51648;&#49440;(&#49371;&#48324;&#54840;)%20&#49440;&#52404;%20&#49688;&#47532;&#50857;&#50669;%20&#44228;&#50557;%20&#50836;&#52397;%5d&#50808;5\&#54637;&#47196;&#54364;&#51648;&#49440;(&#49371;&#48324;&#54840;)%20&#49440;&#52404;%20&#49688;&#47532;&#50857;&#50669;%20&#45236;&#50669;&#49436;.xlsx" TargetMode="External"/><Relationship Id="rId1" Type="http://schemas.openxmlformats.org/officeDocument/2006/relationships/externalLinkPath" Target="/Users/MOF/Desktop/&#54637;&#47196;&#54364;&#51648;&#49440;(&#49371;&#48324;&#54840;)%20&#49440;&#52404;%20&#49688;&#47532;&#50857;&#50669;/2026.03.26.%20&#50629;&#47924;&#50672;&#46973;%5b&#54637;&#47196;&#54364;&#51648;&#49440;(&#49371;&#48324;&#54840;)%20&#49440;&#52404;%20&#49688;&#47532;&#50857;&#50669;%20&#44228;&#50557;%20&#50836;&#52397;%5d&#50808;5/&#54637;&#47196;&#54364;&#51648;&#49440;(&#49371;&#48324;&#54840;)%20&#49440;&#52404;%20&#49688;&#47532;&#50857;&#50669;%20&#45236;&#50669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약실적현황"/>
      <sheetName val="원가계산서"/>
      <sheetName val="차종재료"/>
      <sheetName val="내자366"/>
      <sheetName val="내자내역"/>
      <sheetName val="외자총괄"/>
      <sheetName val="외자배분"/>
      <sheetName val="외자내역"/>
      <sheetName val="노무비"/>
      <sheetName val="기준임율"/>
      <sheetName val="정부노임"/>
      <sheetName val="표지"/>
      <sheetName val="노임변동"/>
      <sheetName val="기타재료"/>
      <sheetName val="건축내역"/>
      <sheetName val="재1"/>
      <sheetName val="차액보증"/>
      <sheetName val="Sheet1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예비품"/>
      <sheetName val="예비품1"/>
      <sheetName val="예비품1 (2)"/>
      <sheetName val="예비품1 (3)"/>
      <sheetName val="예비품1 (4)"/>
      <sheetName val="예비품1(4)계약"/>
      <sheetName val="예비품 (3)"/>
      <sheetName val="추가Spart"/>
      <sheetName val="Sheet3"/>
      <sheetName val="입찰안"/>
      <sheetName val="제수"/>
      <sheetName val="공기"/>
      <sheetName val="외자내역"/>
      <sheetName val="외자배분"/>
      <sheetName val="건축내역"/>
    </sheetNames>
    <sheetDataSet>
      <sheetData sheetId="0" refreshError="1"/>
      <sheetData sheetId="1" refreshError="1">
        <row r="72">
          <cell r="C72">
            <v>509.49</v>
          </cell>
        </row>
        <row r="75">
          <cell r="C75">
            <v>1.02</v>
          </cell>
        </row>
        <row r="76">
          <cell r="C76">
            <v>1.1000000000000001</v>
          </cell>
        </row>
        <row r="77">
          <cell r="C77">
            <v>1.0649999999999999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메뉴"/>
      <sheetName val="종합이력"/>
      <sheetName val="실행"/>
      <sheetName val="환율"/>
      <sheetName val="코드별"/>
      <sheetName val="그룹"/>
      <sheetName val="코드별B"/>
      <sheetName val="그룹별"/>
      <sheetName val="그룹별B"/>
      <sheetName val="예비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장품(관리용)"/>
      <sheetName val="Master List"/>
      <sheetName val="물량산출용"/>
      <sheetName val="회로도(관리용)"/>
      <sheetName val="#REF"/>
      <sheetName val="물가자료"/>
      <sheetName val="노임이"/>
      <sheetName val="공사원가1"/>
      <sheetName val="별표 "/>
      <sheetName val="기본일위"/>
      <sheetName val="SENDDWG2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danga"/>
      <sheetName val="ilch"/>
      <sheetName val="을"/>
      <sheetName val="2F 회의실견적(5_14 일대)"/>
      <sheetName val="일위대가"/>
      <sheetName val="단면가정"/>
      <sheetName val="내역서"/>
      <sheetName val="직노"/>
      <sheetName val="계화배수"/>
      <sheetName val="LEGEND"/>
      <sheetName val="직공비"/>
      <sheetName val="토공"/>
      <sheetName val="Y-WORK"/>
      <sheetName val="3.하중산정4.지지력"/>
      <sheetName val="공통가설"/>
      <sheetName val="INPUT(덕도방향-시점)"/>
      <sheetName val="SLAB&quot;1&quot;"/>
      <sheetName val="일위대가목차"/>
      <sheetName val="맨홀수량집계"/>
      <sheetName val="정부노임단가"/>
      <sheetName val="평가데이터"/>
      <sheetName val="품셈"/>
      <sheetName val="수량3"/>
      <sheetName val="토목내역"/>
      <sheetName val="차액보증"/>
      <sheetName val="투찰"/>
      <sheetName val="교각1"/>
      <sheetName val="3BL공동구 수량"/>
      <sheetName val="DATA"/>
      <sheetName val="일위대가표"/>
      <sheetName val="건축내역"/>
      <sheetName val="I一般比"/>
      <sheetName val="1월"/>
      <sheetName val="정보매체A동"/>
      <sheetName val="기본단가표"/>
      <sheetName val="20관리비율"/>
      <sheetName val="날개벽(시점좌측)"/>
      <sheetName val="DATA1"/>
      <sheetName val="96수출"/>
      <sheetName val="Sheet5"/>
      <sheetName val="1-1"/>
      <sheetName val="현장"/>
      <sheetName val="내역"/>
      <sheetName val="일반물자(한국통신)"/>
      <sheetName val="단가산출1"/>
      <sheetName val="단가산출2"/>
      <sheetName val="부대비율"/>
      <sheetName val="N賃率-職"/>
      <sheetName val="csdim"/>
      <sheetName val="cdsload"/>
      <sheetName val="chsload"/>
      <sheetName val="CLAMP"/>
      <sheetName val="cvsload"/>
      <sheetName val="pipe"/>
      <sheetName val="RING WALL"/>
      <sheetName val="CBE-VSL"/>
      <sheetName val="하_고과(결과)"/>
      <sheetName val="년고과(결과)"/>
      <sheetName val=" GULF"/>
      <sheetName val="전장품(관리용)"/>
      <sheetName val="802191"/>
      <sheetName val="code"/>
      <sheetName val="기둥(원형)"/>
      <sheetName val="교각계산"/>
      <sheetName val="JUCKEYK"/>
      <sheetName val="TABLE"/>
      <sheetName val="포장절단"/>
      <sheetName val="일반맨홀수량집계(A-7 LINE)"/>
      <sheetName val="일반맨홀수량집계"/>
      <sheetName val="설산1.나"/>
      <sheetName val="본사S"/>
      <sheetName val="집계표"/>
      <sheetName val="공사비명세서"/>
      <sheetName val="COPING"/>
      <sheetName val="열린교실"/>
      <sheetName val="TB-내역서"/>
      <sheetName val="총괄-1"/>
      <sheetName val="전기"/>
      <sheetName val="연령현황"/>
      <sheetName val=" 견적서"/>
      <sheetName val="LOPCALC"/>
      <sheetName val="VXXXXXXX"/>
      <sheetName val="설계변경원가계산총괄표"/>
      <sheetName val="BID"/>
      <sheetName val="토공(완충)"/>
      <sheetName val="input"/>
      <sheetName val="원형맨홀수량"/>
      <sheetName val="대비"/>
      <sheetName val="설계조건"/>
      <sheetName val="안정계산"/>
      <sheetName val="기계경비"/>
      <sheetName val="인건비(환율)"/>
      <sheetName val="단가표 "/>
      <sheetName val="woo(mac)"/>
      <sheetName val="목록"/>
      <sheetName val="물량산출근거"/>
      <sheetName val="공사개요"/>
      <sheetName val="부속동"/>
      <sheetName val="Sheet4"/>
      <sheetName val="기계내역"/>
      <sheetName val="공통부대비"/>
      <sheetName val="변화치수"/>
      <sheetName val="가설건물"/>
      <sheetName val="Total"/>
      <sheetName val="부하(성남)"/>
      <sheetName val="방송노임"/>
      <sheetName val="SORCE1"/>
      <sheetName val="가시설단위수량"/>
      <sheetName val="단위수량"/>
      <sheetName val="SILICATE"/>
      <sheetName val="세부내역"/>
      <sheetName val="전기품산출"/>
      <sheetName val="정렬"/>
      <sheetName val="우배수"/>
      <sheetName val="조건표"/>
      <sheetName val="자재단가비교표"/>
      <sheetName val="치수표"/>
      <sheetName val="D-3503"/>
      <sheetName val="깨기"/>
      <sheetName val="배수장공사비명세서"/>
      <sheetName val="허용전류-IEC"/>
      <sheetName val="허용전류-IEC DATA"/>
      <sheetName val="공정집계_국별"/>
      <sheetName val="적용률"/>
      <sheetName val="품목"/>
      <sheetName val="공사비"/>
      <sheetName val="예산서"/>
      <sheetName val="b_gunmul"/>
      <sheetName val="b_balju (2)"/>
      <sheetName val="J直材4"/>
      <sheetName val="연부97-1"/>
      <sheetName val="갑지1"/>
      <sheetName val="#REF"/>
      <sheetName val="기본일위"/>
      <sheetName val="총괄"/>
      <sheetName val="방송일위대가"/>
      <sheetName val="쌍송교"/>
      <sheetName val="공사비예산서(토목분)"/>
      <sheetName val="표지"/>
      <sheetName val="토목품셈"/>
      <sheetName val="기초공"/>
      <sheetName val="부대내역"/>
      <sheetName val="내역1"/>
      <sheetName val="마산방향철근집계"/>
      <sheetName val="진주방향"/>
      <sheetName val="마산방향"/>
      <sheetName val="모니터"/>
      <sheetName val="CAT_5"/>
      <sheetName val="가공비"/>
      <sheetName val="작성"/>
      <sheetName val="산출내역"/>
      <sheetName val="Sheet1"/>
      <sheetName val="입찰안"/>
      <sheetName val="DATA-1"/>
      <sheetName val="단가"/>
      <sheetName val="2F_회의실견적(5_14_일대)"/>
      <sheetName val="3BL공동구_수량"/>
      <sheetName val="백암비스타내역"/>
      <sheetName val="목표세부명세"/>
      <sheetName val="공문"/>
      <sheetName val="간선계산"/>
      <sheetName val="DATA(BAC)"/>
      <sheetName val="내역서2안"/>
      <sheetName val="월선수금"/>
      <sheetName val="경산"/>
      <sheetName val="WORK"/>
      <sheetName val="1.우편집중내역서"/>
      <sheetName val="기둥"/>
      <sheetName val="저판(버림100)"/>
      <sheetName val="guard(mac)"/>
      <sheetName val="06-BATCH "/>
      <sheetName val="실행내역"/>
      <sheetName val="수량산출"/>
      <sheetName val="대치판정"/>
      <sheetName val="단면검토"/>
      <sheetName val="CIVIL"/>
      <sheetName val="데이타"/>
      <sheetName val="노임단가"/>
      <sheetName val="공통가설공사"/>
      <sheetName val="BEND LOSS"/>
      <sheetName val="내역서(갑)"/>
      <sheetName val="DATE"/>
      <sheetName val="제품"/>
      <sheetName val="설직재-1"/>
      <sheetName val="제직재"/>
      <sheetName val="제-노임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단면(RW1)"/>
      <sheetName val="BSD (2)"/>
      <sheetName val="원가계산서"/>
      <sheetName val="옹벽"/>
      <sheetName val="경비2내역"/>
      <sheetName val="전기일위대가"/>
      <sheetName val="Sheet2"/>
      <sheetName val="1단계"/>
      <sheetName val="KMT물량"/>
      <sheetName val="97년추정손익계산서"/>
      <sheetName val="관람석제출"/>
      <sheetName val="케이블"/>
      <sheetName val="TYPE-A"/>
      <sheetName val="공구원가계산"/>
      <sheetName val="단가조사서"/>
      <sheetName val="내역서-CCTV"/>
      <sheetName val="인테리어세부내역"/>
      <sheetName val="피엘"/>
      <sheetName val="공종집계"/>
      <sheetName val="ETC"/>
      <sheetName val="2공구산출내역"/>
      <sheetName val="전압강하계산"/>
      <sheetName val="Macro1"/>
      <sheetName val="부하"/>
      <sheetName val="배수관공"/>
      <sheetName val="ITB COST"/>
      <sheetName val="P.M 별"/>
      <sheetName val="960318-1"/>
      <sheetName val="주경기-오배수"/>
      <sheetName val="단중표"/>
      <sheetName val="날개벽"/>
      <sheetName val="CONCRETE"/>
      <sheetName val="EACT10"/>
      <sheetName val="자재"/>
      <sheetName val="간노_콘"/>
      <sheetName val="소비자가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Customer Databas"/>
      <sheetName val="월별수입"/>
      <sheetName val="Mc1"/>
      <sheetName val="조작대(1연)"/>
      <sheetName val="금액"/>
      <sheetName val="FRT_O"/>
      <sheetName val="FAB_I"/>
      <sheetName val="기성내역"/>
      <sheetName val="증감분석"/>
      <sheetName val="식재품셈"/>
      <sheetName val="XL4Poppy"/>
      <sheetName val="copy"/>
      <sheetName val="서식"/>
      <sheetName val="3_하중산정4_지지력"/>
      <sheetName val="_견적서"/>
      <sheetName val="설산1_나"/>
      <sheetName val="일반맨홀수량집계(A-7_LINE)"/>
      <sheetName val="b_balju_(2)"/>
      <sheetName val="하중계산"/>
      <sheetName val="직재"/>
      <sheetName val="ASP"/>
      <sheetName val="보차도경계석"/>
      <sheetName val="2.냉난방설비공사"/>
      <sheetName val="A"/>
      <sheetName val="민속촌메뉴"/>
      <sheetName val="ABUT수량-A1"/>
      <sheetName val="단가조사"/>
      <sheetName val="BLOCK(1)"/>
      <sheetName val="우각부보강"/>
      <sheetName val="내역서form"/>
      <sheetName val="마감물량3"/>
      <sheetName val="빙장비사양"/>
      <sheetName val="장비사양"/>
      <sheetName val="감시제어"/>
      <sheetName val="목차임시"/>
      <sheetName val="견적대비"/>
      <sheetName val="샘플표지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대,유,램"/>
      <sheetName val="중기사용료산출근거"/>
      <sheetName val="단가 및 재료비"/>
      <sheetName val="UserData"/>
      <sheetName val="공사비 내역 (가)"/>
      <sheetName val="특별교실"/>
      <sheetName val="설계명세서"/>
      <sheetName val="F-Assump"/>
      <sheetName val="도급"/>
      <sheetName val="내역(입찰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Facility Information"/>
      <sheetName val="General"/>
      <sheetName val="Instructions"/>
      <sheetName val="People"/>
      <sheetName val="Quality"/>
      <sheetName val="Risk"/>
      <sheetName val="Training"/>
      <sheetName val="을지"/>
      <sheetName val="TEL"/>
      <sheetName val="계산근거"/>
      <sheetName val="공사요율"/>
      <sheetName val="단가견적조사표"/>
      <sheetName val="단면 (2)"/>
      <sheetName val="말뚝지지력산정"/>
      <sheetName val="지장물C"/>
      <sheetName val="원형1호맨홀토공수량"/>
      <sheetName val="별표"/>
      <sheetName val="단"/>
      <sheetName val="단가일람"/>
      <sheetName val="총계"/>
      <sheetName val="주관사업"/>
      <sheetName val="Sheet6"/>
      <sheetName val="FACTOR"/>
      <sheetName val="지중자재단가"/>
      <sheetName val="CP-E2 (품셈표)"/>
      <sheetName val="5지구단위"/>
      <sheetName val="개요"/>
      <sheetName val="b_balju"/>
      <sheetName val="와동25-3(변경)"/>
      <sheetName val="SLAB"/>
      <sheetName val="배"/>
      <sheetName val="매장-시행견적"/>
      <sheetName val="수리결과"/>
      <sheetName val="BS Prior"/>
      <sheetName val="Threshold Table"/>
      <sheetName val="조직"/>
      <sheetName val="설계"/>
      <sheetName val="cross beam"/>
      <sheetName val="안정검토"/>
      <sheetName val="갑지(추정)"/>
      <sheetName val="조명시설"/>
      <sheetName val="PRE"/>
      <sheetName val="PLCAL"/>
      <sheetName val="IMPEADENCE MAP 취수장"/>
      <sheetName val="일위"/>
      <sheetName val="설계명세서(선로)"/>
      <sheetName val="실행내역 "/>
      <sheetName val="출력X"/>
      <sheetName val="토사(PE)"/>
      <sheetName val="기별"/>
      <sheetName val="터파기및재료"/>
      <sheetName val="ITEM"/>
      <sheetName val="1.설계조건"/>
      <sheetName val="보합"/>
      <sheetName val="CPM챠트"/>
      <sheetName val="집1"/>
      <sheetName val="내역서_1.(3)"/>
      <sheetName val="6.수량산출서(설치공사)"/>
      <sheetName val="기별(종합)"/>
      <sheetName val="CABLE SIZE-3"/>
      <sheetName val="골재산출"/>
      <sheetName val="사급자재"/>
      <sheetName val="입출재고현황 (2)"/>
      <sheetName val="자재대"/>
      <sheetName val="보도경계블럭"/>
      <sheetName val="Sheet3"/>
      <sheetName val="조도계산서 (도서)"/>
      <sheetName val="물가자료"/>
      <sheetName val="리터팬내장형"/>
      <sheetName val="환율"/>
      <sheetName val="FAB별"/>
      <sheetName val="토공(우물통,기타) "/>
      <sheetName val="산출근거"/>
      <sheetName val="단가대비표"/>
      <sheetName val="CABdata"/>
      <sheetName val="11.단가비교표_"/>
      <sheetName val="16.기계경비산출내역_"/>
      <sheetName val="4.2유효폭의 계산"/>
      <sheetName val="폐토수익화 "/>
      <sheetName val="종합일지"/>
      <sheetName val="기초자료"/>
      <sheetName val="견적집계표"/>
      <sheetName val="수량산출서"/>
      <sheetName val="특2호하천산근"/>
      <sheetName val="특2호부관하천산근"/>
      <sheetName val="산근(PE,300)"/>
      <sheetName val="인공LIST"/>
      <sheetName val="국별인원"/>
      <sheetName val="설비"/>
      <sheetName val="2.가정단면"/>
      <sheetName val="대전월평내역"/>
      <sheetName val="각종양식"/>
      <sheetName val="식재인부"/>
      <sheetName val="견적대비표"/>
      <sheetName val="별표집계"/>
      <sheetName val="말뚝물량"/>
      <sheetName val="흄관기초"/>
      <sheetName val="품셈TABLE"/>
      <sheetName val="기본"/>
      <sheetName val="제원.설계조건"/>
      <sheetName val="기초1"/>
      <sheetName val="원가"/>
      <sheetName val="실행"/>
      <sheetName val="대전21토목내역서"/>
      <sheetName val="조명율표"/>
      <sheetName val="B부대공"/>
      <sheetName val="배수공"/>
      <sheetName val="Baby일위대가"/>
      <sheetName val="암거공"/>
      <sheetName val="_산근2_"/>
      <sheetName val="_산근4_"/>
      <sheetName val="_산근5_"/>
      <sheetName val="06 일위대가목록"/>
      <sheetName val="토공대가"/>
      <sheetName val="구조대가"/>
      <sheetName val="포설대가1"/>
      <sheetName val="부대대가"/>
      <sheetName val="토공연장"/>
      <sheetName val="설비내역서"/>
      <sheetName val="건축내역서"/>
      <sheetName val="전기내역서"/>
      <sheetName val="C-직노1"/>
      <sheetName val="슬래브"/>
      <sheetName val="협조전"/>
      <sheetName val="공통자료"/>
      <sheetName val="약품공급2"/>
      <sheetName val="단면치수"/>
      <sheetName val="심사계산"/>
      <sheetName val="심사물량"/>
      <sheetName val="견"/>
      <sheetName val="방음벽기초-수량"/>
      <sheetName val="COPING-1"/>
      <sheetName val="역T형교대-2수량"/>
      <sheetName val="CAL."/>
      <sheetName val="건설노임"/>
      <sheetName val="금액집계"/>
      <sheetName val="SANTOGO"/>
      <sheetName val="SANBAISU"/>
      <sheetName val="전체"/>
      <sheetName val="토공총괄표"/>
      <sheetName val="모래운반"/>
      <sheetName val="타공종이기"/>
      <sheetName val="대전-교대(A1-A2)"/>
      <sheetName val="수량산출내역1115"/>
      <sheetName val="공종별 집계"/>
      <sheetName val=" HIT-&gt;HMC 견적(3900)"/>
      <sheetName val="상부하중"/>
      <sheetName val="풍하중1"/>
      <sheetName val="HW"/>
      <sheetName val="DS-최종"/>
      <sheetName val="한강운반비"/>
      <sheetName val="재1"/>
      <sheetName val="사통"/>
      <sheetName val="전신환매도율"/>
      <sheetName val="MATRLDATA"/>
      <sheetName val="견적"/>
      <sheetName val="단가표"/>
      <sheetName val="경비_원본"/>
      <sheetName val="CDU"/>
      <sheetName val="本体適用"/>
      <sheetName val="기초DATA(2)"/>
      <sheetName val="FKM_장애분류별"/>
      <sheetName val="기초DATA(5)"/>
      <sheetName val="도장수량(하1)"/>
      <sheetName val="주형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공주-교대(A1)"/>
      <sheetName val="Parts"/>
      <sheetName val="Menu A"/>
      <sheetName val="동관마찰손실표"/>
      <sheetName val="wall"/>
      <sheetName val="송라터널총괄"/>
      <sheetName val="갑지"/>
      <sheetName val="노임"/>
      <sheetName val="소모"/>
      <sheetName val="일반수량집계표"/>
      <sheetName val="재집"/>
      <sheetName val="dg"/>
      <sheetName val="현장관리비집계표"/>
      <sheetName val="PAINT"/>
      <sheetName val="손익분석"/>
      <sheetName val="인건-측정"/>
      <sheetName val="차수"/>
      <sheetName val="인건비"/>
      <sheetName val="자재단가"/>
      <sheetName val="98수문일위"/>
      <sheetName val="집계"/>
      <sheetName val="비용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견적서세부내용"/>
      <sheetName val="견적내용입력"/>
      <sheetName val="Macro(전선)"/>
      <sheetName val="터널조도"/>
      <sheetName val="2000.05"/>
      <sheetName val="노무산출서"/>
      <sheetName val="집수정"/>
      <sheetName val="기계경비일람"/>
      <sheetName val="근고 블록 유형별 수량"/>
      <sheetName val="일위대가(가설)"/>
      <sheetName val="부하계산서"/>
      <sheetName val="점수계산1-2"/>
      <sheetName val="교각1(좌)"/>
      <sheetName val="재료집계"/>
      <sheetName val="기타 정보통신공사"/>
      <sheetName val="원가입력"/>
      <sheetName val="석축단"/>
      <sheetName val="법면수집"/>
      <sheetName val="석축설면"/>
      <sheetName val="법면단"/>
      <sheetName val="LABTOTAL"/>
      <sheetName val="버스운행안내"/>
      <sheetName val="예방접종계획"/>
      <sheetName val="근태계획서"/>
      <sheetName val="DESIGN"/>
      <sheetName val="11.자재단가"/>
      <sheetName val="이토변실제원"/>
      <sheetName val="가정단면"/>
      <sheetName val="기둥(하중)"/>
      <sheetName val="Proposal"/>
      <sheetName val="비교표"/>
      <sheetName val="관리비"/>
      <sheetName val="plan&amp;section of foundation"/>
      <sheetName val="횡분배정리(DB)"/>
      <sheetName val="현장지지물물량"/>
      <sheetName val="직원현황(최근)"/>
      <sheetName val="수처리사업"/>
      <sheetName val="UNIT"/>
      <sheetName val="Summary"/>
      <sheetName val="BS"/>
      <sheetName val="BS_Prior"/>
      <sheetName val="Threshold_Table"/>
      <sheetName val="11_자재단가"/>
      <sheetName val="Customer_Databas"/>
      <sheetName val="2F_회의실견적(5_14_일대)2"/>
      <sheetName val="영업_일11"/>
      <sheetName val="3BL공동구_수량2"/>
      <sheetName val="BS_Prior1"/>
      <sheetName val="Threshold_Table1"/>
      <sheetName val="단가표_1"/>
      <sheetName val="남양시작동자105노65기1_3화1_21"/>
      <sheetName val="BSD_(2)1"/>
      <sheetName val="BEND_LOSS1"/>
      <sheetName val="1_우편집중내역서1"/>
      <sheetName val="06-BATCH_1"/>
      <sheetName val="RING_WALL1"/>
      <sheetName val="허용전류-IEC_DATA1"/>
      <sheetName val="ITB_COST1"/>
      <sheetName val="P_M_별1"/>
      <sheetName val="11_자재단가1"/>
      <sheetName val="Customer_Databas1"/>
      <sheetName val="Asset9809CAK"/>
      <sheetName val="준검 내역서"/>
      <sheetName val="index"/>
      <sheetName val="해외법인"/>
      <sheetName val="LD일"/>
      <sheetName val="FA설치명세"/>
      <sheetName val="FD"/>
      <sheetName val="CC Down load 0716"/>
      <sheetName val="년판01"/>
      <sheetName val="배치1"/>
      <sheetName val="일반관리비"/>
      <sheetName val="Tbom-tot"/>
      <sheetName val="과거교육훈련비"/>
      <sheetName val="NNV"/>
      <sheetName val="부대공Ⅱ"/>
      <sheetName val="Config"/>
      <sheetName val="2F_회의실견적(5_14_일대)3"/>
      <sheetName val="영업_일12"/>
      <sheetName val="3BL공동구_수량3"/>
      <sheetName val="b_balju_(2)2"/>
      <sheetName val="3_하중산정4_지지력2"/>
      <sheetName val="설산1_나2"/>
      <sheetName val="일반맨홀수량집계(A-7_LINE)2"/>
      <sheetName val="_견적서2"/>
      <sheetName val="BS_Prior2"/>
      <sheetName val="Threshold_Table2"/>
      <sheetName val="단가표_2"/>
      <sheetName val="남양시작동자105노65기1_3화1_22"/>
      <sheetName val="BSD_(2)2"/>
      <sheetName val="BEND_LOSS2"/>
      <sheetName val="1_우편집중내역서2"/>
      <sheetName val="06-BATCH_2"/>
      <sheetName val="RING_WALL2"/>
      <sheetName val="허용전류-IEC_DATA2"/>
      <sheetName val="ITB_COST2"/>
      <sheetName val="P_M_별2"/>
      <sheetName val="11_자재단가2"/>
      <sheetName val="Customer_Databas2"/>
      <sheetName val="준검_내역서"/>
      <sheetName val="공사비_내역_(가)"/>
      <sheetName val="실행내역_"/>
      <sheetName val="단가_및_재료비"/>
      <sheetName val="2_가정단면"/>
      <sheetName val="CC_Down_load_0716"/>
      <sheetName val="cross_beam"/>
      <sheetName val="입출재고현황_(2)"/>
      <sheetName val="인건비 "/>
      <sheetName val="하수실행"/>
      <sheetName val="XXXXXXXX"/>
      <sheetName val="재료-CODE"/>
      <sheetName val="내역_FILE"/>
      <sheetName val="9.2단가산출서"/>
      <sheetName val="손료"/>
      <sheetName val="선로정수계산"/>
      <sheetName val="입력시트"/>
      <sheetName val="부대대비"/>
      <sheetName val="냉연집계"/>
      <sheetName val="1공구 건정토건 토공"/>
      <sheetName val="예산M12A"/>
      <sheetName val="0"/>
      <sheetName val="8.PILE  (돌출)"/>
      <sheetName val="부표총괄"/>
      <sheetName val="품셈1-17"/>
      <sheetName val="참조 (2)"/>
      <sheetName val="자재집계표"/>
      <sheetName val="노단"/>
      <sheetName val="sum"/>
      <sheetName val="가설공사"/>
      <sheetName val="단가결정"/>
      <sheetName val="내역아"/>
      <sheetName val="울타리"/>
      <sheetName val="변경총괄지(1)"/>
      <sheetName val="세부내역(직접인건비)"/>
      <sheetName val="토적표"/>
      <sheetName val="member design"/>
      <sheetName val="design criteria"/>
      <sheetName val="working load at the btm ft."/>
      <sheetName val="soil bearing check"/>
      <sheetName val="일위(시설)"/>
      <sheetName val="파일의이용"/>
      <sheetName val="포장수량집계"/>
      <sheetName val="CALCULATION"/>
      <sheetName val="건축총괄원가"/>
      <sheetName val="화산경계"/>
      <sheetName val="수목데이타 "/>
      <sheetName val="요율"/>
      <sheetName val="단가산출"/>
      <sheetName val="계화배수(3대)"/>
      <sheetName val="횡배수관토공수량"/>
      <sheetName val="SE-611"/>
      <sheetName val="내역서1"/>
      <sheetName val="자료입력"/>
      <sheetName val="1.취수장"/>
      <sheetName val="ACDIM6D"/>
      <sheetName val="공사비집계표(서해안고속도로)"/>
      <sheetName val="70%"/>
      <sheetName val="부대공"/>
      <sheetName val="지급자재"/>
      <sheetName val="재료비"/>
      <sheetName val="중기조종사 단위단가"/>
      <sheetName val="설계내역"/>
      <sheetName val="42 고급화검토"/>
      <sheetName val="입면고급화단가표"/>
      <sheetName val="일위목록"/>
      <sheetName val="총집계표"/>
      <sheetName val="Macro(차단기)"/>
      <sheetName val="Project Information In-Out"/>
      <sheetName val="케이블(6)"/>
      <sheetName val="구조물"/>
      <sheetName val="OCT.FDN"/>
      <sheetName val="지열설계-1"/>
      <sheetName val="노무비"/>
      <sheetName val="setup"/>
      <sheetName val="단락전류-A"/>
      <sheetName val="B2BERP"/>
      <sheetName val="비열TABLE"/>
      <sheetName val="바.한일양산"/>
      <sheetName val="COMPAQ-LIST"/>
      <sheetName val="type-F"/>
      <sheetName val="데리네이타현황"/>
      <sheetName val="적용건축"/>
      <sheetName val="가정급수관"/>
      <sheetName val="2000전체분"/>
      <sheetName val="대로근거"/>
      <sheetName val="SG"/>
      <sheetName val="3련 BOX"/>
      <sheetName val="가로내역"/>
      <sheetName val="암거단위"/>
      <sheetName val="주beam"/>
      <sheetName val="견적서"/>
      <sheetName val="일위집계표"/>
      <sheetName val="L형옹벽"/>
      <sheetName val="소각로"/>
      <sheetName val="MOTOR"/>
      <sheetName val="중기일위대가"/>
      <sheetName val="품질 및 특성 보정계수"/>
      <sheetName val="공조유량"/>
      <sheetName val="기타경비"/>
      <sheetName val="gvl"/>
      <sheetName val="계단수량집계"/>
      <sheetName val="참조"/>
      <sheetName val="Sheet17"/>
      <sheetName val="공사비증감"/>
      <sheetName val="인사자료총집계"/>
      <sheetName val="OPT손익 내수"/>
      <sheetName val="OPT손익 수출"/>
      <sheetName val="공사비총괄표"/>
      <sheetName val="#1,2"/>
      <sheetName val="예산분석"/>
      <sheetName val="간접재료비산출표-27-30"/>
      <sheetName val="목차"/>
      <sheetName val="수량"/>
      <sheetName val="사용자정의"/>
      <sheetName val="제품표준규격"/>
      <sheetName val="1.관로"/>
      <sheetName val="운동장 (2)"/>
      <sheetName val="제수"/>
      <sheetName val="공기"/>
      <sheetName val="자판실행"/>
      <sheetName val="MCC제원"/>
      <sheetName val="견적990322"/>
      <sheetName val="뚝토공"/>
      <sheetName val="가시설수량"/>
      <sheetName val="공사시행계획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Breakdown"/>
      <sheetName val="UnitRate"/>
      <sheetName val="Project Brief"/>
      <sheetName val="음료실행"/>
      <sheetName val="노임이"/>
      <sheetName val="배수내역"/>
      <sheetName val="물량표"/>
      <sheetName val="토공사"/>
      <sheetName val="2.단면가정"/>
      <sheetName val="4.말뚝설계"/>
      <sheetName val="공내역"/>
      <sheetName val="표준차도부연장조서-ASP"/>
      <sheetName val="해외 연수비용 계산-삭제"/>
      <sheetName val="카메라"/>
      <sheetName val="해외 기술훈련비 (합계)"/>
      <sheetName val="국공유지및사유지"/>
      <sheetName val="RAHMEN"/>
      <sheetName val="9."/>
      <sheetName val="c_balju"/>
      <sheetName val="산출내역서"/>
      <sheetName val="1차증가원가계산"/>
      <sheetName val="Sheet1(X)"/>
      <sheetName val="환률"/>
      <sheetName val="교량전기"/>
      <sheetName val="지출결의서(1-3)"/>
      <sheetName val="가격정보"/>
      <sheetName val="고정단포트구조계산서"/>
      <sheetName val="1_설계조건"/>
      <sheetName val="단면_(2)"/>
      <sheetName val="토공(우물통,기타)_"/>
      <sheetName val="CABLE_SIZE-3"/>
      <sheetName val="제원_설계조건"/>
      <sheetName val="단가_및_재료비1"/>
      <sheetName val="cross_beam1"/>
      <sheetName val="Sheet1_(2)1"/>
      <sheetName val="1_설계조건1"/>
      <sheetName val="단면_(2)1"/>
      <sheetName val="토공(우물통,기타)_1"/>
      <sheetName val="CABLE_SIZE-31"/>
      <sheetName val="실행내역_1"/>
      <sheetName val="제원_설계조건1"/>
      <sheetName val="2_냉난방설비공사1"/>
      <sheetName val="예산"/>
      <sheetName val="수량산출기초(케블등)"/>
      <sheetName val="NOMUBI"/>
      <sheetName val="sw1"/>
      <sheetName val="내역색인"/>
      <sheetName val="표준내역"/>
      <sheetName val="수원 호매실 119안전센터"/>
      <sheetName val="B탱크"/>
      <sheetName val="NAI"/>
      <sheetName val="산업"/>
      <sheetName val="ML"/>
      <sheetName val="5공철탑검토표"/>
      <sheetName val="4공철탑검토"/>
      <sheetName val="기기리스트"/>
      <sheetName val="FB25JN"/>
      <sheetName val="1. 설계조건 2.단면가정 3. 하중계산"/>
      <sheetName val="DATA 입력란"/>
      <sheetName val="Y_WORK"/>
      <sheetName val="회사99"/>
      <sheetName val="부표총괄표"/>
      <sheetName val="일위대가(목록)"/>
      <sheetName val="산근(목록)"/>
      <sheetName val="이형관중량"/>
      <sheetName val="물량"/>
      <sheetName val="교통시설 표지판"/>
      <sheetName val="순환펌프"/>
      <sheetName val="저수조"/>
      <sheetName val="급,배기팬"/>
      <sheetName val="급탕순환펌프"/>
      <sheetName val="기본DATA"/>
      <sheetName val="000000"/>
      <sheetName val="DES_x0000__x0000_Ԁ"/>
      <sheetName val="BM"/>
      <sheetName val="가압장(토목)"/>
      <sheetName val="CostData"/>
      <sheetName val="IncomeData"/>
      <sheetName val="PropertyData"/>
      <sheetName val="여방토적"/>
      <sheetName val="묘곡여방 철근"/>
      <sheetName val="경상비"/>
      <sheetName val="감가상각"/>
      <sheetName val="부관맨홀조서"/>
      <sheetName val="플랜트 설치"/>
      <sheetName val="IMP(MAIN)"/>
      <sheetName val="IMP (REACTOR)"/>
      <sheetName val="상호참고자료"/>
      <sheetName val="11.우각부 보강"/>
      <sheetName val="I.설계조건"/>
      <sheetName val="cable"/>
      <sheetName val="수안보-MBR1"/>
      <sheetName val="건축원가계산서"/>
      <sheetName val="당초"/>
      <sheetName val="BASIC (2)"/>
      <sheetName val="간접비내역-1"/>
      <sheetName val="3.하중산정"/>
      <sheetName val="2.내역서"/>
      <sheetName val="광속"/>
      <sheetName val="Macro(전등)"/>
      <sheetName val="신호등일위대가"/>
      <sheetName val="공사비집계"/>
      <sheetName val="원가서"/>
      <sheetName val="주식"/>
      <sheetName val="현황"/>
      <sheetName val="3_하중산정4_지지력3"/>
      <sheetName val="_견적서3"/>
      <sheetName val="설산1_나3"/>
      <sheetName val="일반맨홀수량집계(A-7_LINE)3"/>
      <sheetName val="b_balju_(2)3"/>
      <sheetName val="FOOTING단면력"/>
      <sheetName val="1.설계기준"/>
      <sheetName val="공사원가계산서"/>
      <sheetName val="기초입력 DATA"/>
      <sheetName val="COST"/>
      <sheetName val="ATS단가"/>
      <sheetName val="연습"/>
      <sheetName val="J"/>
      <sheetName val="토공정보"/>
      <sheetName val="견적의뢰"/>
      <sheetName val="설계내역서"/>
      <sheetName val="1.물가시세표"/>
      <sheetName val="5.노임단가"/>
      <sheetName val="4.중기단가산출"/>
      <sheetName val="수입"/>
      <sheetName val="외주가공"/>
      <sheetName val="교량data"/>
      <sheetName val="견적대비 견적서"/>
      <sheetName val="stability check"/>
      <sheetName val="교통대책내역"/>
      <sheetName val="간접비계산"/>
      <sheetName val="기초자료입력"/>
      <sheetName val="기계 사용료"/>
      <sheetName val="건설기계"/>
      <sheetName val="벌목조재,박피"/>
      <sheetName val="작업로"/>
      <sheetName val="Macro(발전기)"/>
      <sheetName val="TONG HOP VL-NC"/>
      <sheetName val="DON GIA"/>
      <sheetName val="주요가정"/>
      <sheetName val="Macro2"/>
      <sheetName val="토목검측서"/>
      <sheetName val="계획금액"/>
      <sheetName val="분석대장"/>
      <sheetName val="base"/>
      <sheetName val="수전기기DATA"/>
      <sheetName val="개산공사비"/>
      <sheetName val="기안"/>
      <sheetName val="산근"/>
      <sheetName val="동력부하계산"/>
      <sheetName val="06_BATCH "/>
      <sheetName val="hvac(제어동)"/>
      <sheetName val="공종별집계표"/>
      <sheetName val="design load"/>
      <sheetName val="단가산출서"/>
      <sheetName val="200"/>
      <sheetName val="적용토목"/>
      <sheetName val="D040416"/>
      <sheetName val="하중"/>
      <sheetName val="통합"/>
      <sheetName val="지역별수출"/>
      <sheetName val="Kontakte"/>
      <sheetName val="위치조서"/>
      <sheetName val="도급철콘내역"/>
    </sheetNames>
    <sheetDataSet>
      <sheetData sheetId="0" refreshError="1"/>
      <sheetData sheetId="1" refreshError="1">
        <row r="1">
          <cell r="A1" t="str">
            <v>코드</v>
          </cell>
          <cell r="B1">
            <v>0</v>
          </cell>
          <cell r="C1">
            <v>0</v>
          </cell>
          <cell r="D1" t="str">
            <v xml:space="preserve"> </v>
          </cell>
          <cell r="E1" t="str">
            <v xml:space="preserve"> </v>
          </cell>
          <cell r="F1">
            <v>0</v>
          </cell>
          <cell r="G1" t="str">
            <v>단위당 소요인원</v>
          </cell>
        </row>
        <row r="2">
          <cell r="A2" t="str">
            <v>번호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G51">
            <v>0</v>
          </cell>
          <cell r="H51">
            <v>0.21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D56">
            <v>0</v>
          </cell>
          <cell r="E56">
            <v>0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G99">
            <v>0</v>
          </cell>
          <cell r="H99">
            <v>0.13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G100">
            <v>0</v>
          </cell>
          <cell r="H100">
            <v>0.12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G101">
            <v>0</v>
          </cell>
          <cell r="H101">
            <v>0.12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E119">
            <v>0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D127">
            <v>0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G130">
            <v>0</v>
          </cell>
          <cell r="H130">
            <v>0</v>
          </cell>
          <cell r="I130">
            <v>0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G149">
            <v>0</v>
          </cell>
          <cell r="H149">
            <v>0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G167">
            <v>0</v>
          </cell>
          <cell r="H167">
            <v>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G174">
            <v>0</v>
          </cell>
          <cell r="H174">
            <v>0</v>
          </cell>
          <cell r="I174">
            <v>0.55000000000000004</v>
          </cell>
          <cell r="J174">
            <v>0</v>
          </cell>
          <cell r="K174">
            <v>0</v>
          </cell>
          <cell r="L174">
            <v>0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G175">
            <v>0</v>
          </cell>
          <cell r="H175">
            <v>0</v>
          </cell>
          <cell r="I175">
            <v>0.55000000000000004</v>
          </cell>
          <cell r="J175">
            <v>0</v>
          </cell>
          <cell r="K175">
            <v>0</v>
          </cell>
          <cell r="L175">
            <v>0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D210">
            <v>0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G221">
            <v>0</v>
          </cell>
          <cell r="H221">
            <v>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1">
          <cell r="A1" t="str">
            <v>코드</v>
          </cell>
        </row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STEP-B"/>
      <sheetName val="NOIM"/>
      <sheetName val="기준표"/>
      <sheetName val="STEP-A"/>
      <sheetName val="YES-F"/>
      <sheetName val="YES-T"/>
      <sheetName val="경비"/>
      <sheetName val="MAIN"/>
      <sheetName val="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1(840_$)"/>
      <sheetName val="재1(840_$)이월"/>
      <sheetName val="재2(840_$)"/>
      <sheetName val="입고환차96"/>
      <sheetName val="재료비96"/>
      <sheetName val="이후sheet는 과거자료임"/>
      <sheetName val="재1"/>
      <sheetName val="입찰안"/>
      <sheetName val="소요자재"/>
      <sheetName val="건축내역"/>
      <sheetName val="수량산출"/>
      <sheetName val="경비공통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4">
          <cell r="B54">
            <v>157</v>
          </cell>
          <cell r="F54">
            <v>162.34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1"/>
      <sheetName val="Sheet38"/>
      <sheetName val="Sheet37"/>
      <sheetName val="Sheet36"/>
      <sheetName val="Sheet35"/>
      <sheetName val="Sheet34"/>
      <sheetName val="Sheet33"/>
      <sheetName val="Sheet32"/>
      <sheetName val="Sheet31"/>
      <sheetName val="Sheet30"/>
      <sheetName val="Sheet29"/>
      <sheetName val="Sheet28"/>
      <sheetName val="Sheet27"/>
      <sheetName val="Sheet26"/>
      <sheetName val="Sheet25"/>
      <sheetName val="Sheet24"/>
      <sheetName val="Sheet23"/>
      <sheetName val="Sheet2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건축내역"/>
      <sheetName val="월선수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K1자재(3차등)"/>
      <sheetName val="Sheet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K1자재(3차등)"/>
    </sheetNames>
    <sheetDataSet>
      <sheetData sheetId="0" refreshError="1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월선수금"/>
      <sheetName val="대만부2R"/>
      <sheetName val="96작생능"/>
      <sheetName val="펌프장수량산출(토)"/>
      <sheetName val="기본일위"/>
      <sheetName val="노임단가"/>
      <sheetName val="건축내역"/>
      <sheetName val="MOTOR"/>
      <sheetName val="K1자재(3차등)"/>
      <sheetName val="단"/>
      <sheetName val=""/>
    </sheetNames>
    <definedNames>
      <definedName name="Line132_Click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양식"/>
      <sheetName val="원본"/>
      <sheetName val="3VF개조"/>
      <sheetName val="3VF개조 (2)"/>
      <sheetName val="강재"/>
      <sheetName val="외자"/>
      <sheetName val="T1개조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양식"/>
      <sheetName val="원본"/>
      <sheetName val="3VF개조"/>
      <sheetName val="3VF개조 (2)"/>
      <sheetName val="강재"/>
      <sheetName val="외자"/>
      <sheetName val="T1개조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1"/>
      <sheetName val="Module2"/>
      <sheetName val="Module5"/>
      <sheetName val="제품옵션"/>
      <sheetName val="밀폐옵션"/>
      <sheetName val="개방옵션"/>
      <sheetName val="스키드옵션"/>
      <sheetName val="결과"/>
      <sheetName val="FORM"/>
      <sheetName val="총괄"/>
      <sheetName val="비교"/>
      <sheetName val="부표1"/>
      <sheetName val="부표3"/>
      <sheetName val="부표4"/>
      <sheetName val="부표5"/>
      <sheetName val="부표6"/>
      <sheetName val="부표8"/>
      <sheetName val="공수(개별)"/>
      <sheetName val="공수(조합)"/>
      <sheetName val="공수(밑판)"/>
      <sheetName val="공수(앞뒤판)"/>
      <sheetName val="공수(옆판)"/>
      <sheetName val="공수(PACKAGE)"/>
      <sheetName val="포장형태"/>
      <sheetName val="양식"/>
      <sheetName val="포장"/>
      <sheetName val="장비내역서"/>
      <sheetName val="2F 회의실견적(5_14 일대)"/>
      <sheetName val="건축내역"/>
      <sheetName val="환율"/>
      <sheetName val=""/>
    </sheetNames>
    <definedNames>
      <definedName name="module1.bupo_index"/>
      <definedName name="module1.dekak"/>
      <definedName name="module1.jiju"/>
      <definedName name="module1.JohapbuhoKaroIndex"/>
      <definedName name="module1.JohapbuhoSeroIndex"/>
      <definedName name="module1.m_karo"/>
      <definedName name="module1.t_karo"/>
      <definedName name="module1.t_sero"/>
      <definedName name="module2.Bo_h"/>
      <definedName name="module2.Bo_w"/>
      <definedName name="module2.Bobachimde_karoHindex"/>
      <definedName name="module2.Bobachimde_karoWindex"/>
      <definedName name="module2.Bobachimde_seroindex"/>
      <definedName name="module2.danka"/>
      <definedName name="module2.Dekak_n"/>
      <definedName name="module2.Haljeindex"/>
      <definedName name="module2.lotindex"/>
      <definedName name="module2.pack_karoindex"/>
      <definedName name="module2.pack_munja"/>
      <definedName name="module2.package_tf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Macro1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Y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환율적용표"/>
      <sheetName val="발주현황"/>
      <sheetName val="납기"/>
      <sheetName val="품의자료"/>
      <sheetName val="suspension"/>
      <sheetName val="견적검토"/>
      <sheetName val="예산요청"/>
      <sheetName val="예산요청변형"/>
      <sheetName val="WHEEL"/>
      <sheetName val="제동가격"/>
      <sheetName val="AXLE BOX"/>
      <sheetName val="업체현황"/>
      <sheetName val="예산요청 (2)"/>
      <sheetName val="COUPLER"/>
      <sheetName val="BUFFER"/>
      <sheetName val="DRAWGEAR"/>
      <sheetName val="오스트리아2"/>
      <sheetName val="설비"/>
      <sheetName val="2F 회의실견적(5_14 일대)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회로내역(승인)"/>
      <sheetName val="ISSUEMST"/>
      <sheetName val="회로내역(전체)"/>
      <sheetName val="전장내역(전체)"/>
      <sheetName val="Macro1"/>
      <sheetName val="Sheet2"/>
      <sheetName val="환율적용표"/>
      <sheetName val="실행철강하도"/>
      <sheetName val="전장품(관리용)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환율"/>
      <sheetName val="DHEQSUPT"/>
      <sheetName val="을"/>
      <sheetName val="자재단가"/>
      <sheetName val="동관및부속"/>
      <sheetName val="불출요청"/>
      <sheetName val="집계표"/>
      <sheetName val="부서현황"/>
      <sheetName val="을지"/>
    </sheetNames>
    <sheetDataSet>
      <sheetData sheetId="0" refreshError="1">
        <row r="6">
          <cell r="C6">
            <v>1415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COVER"/>
      <sheetName val="공사내역"/>
      <sheetName val="Sheet1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재료비집계표"/>
      <sheetName val="xxxxxx"/>
      <sheetName val="기본원단위1.1"/>
      <sheetName val="기본원단위2.1"/>
      <sheetName val="기본원단위3.1"/>
      <sheetName val="경비"/>
      <sheetName val="노무비2"/>
      <sheetName val="노무비"/>
      <sheetName val="외자"/>
      <sheetName val="구체"/>
      <sheetName val="동력"/>
      <sheetName val="설비"/>
      <sheetName val="전기"/>
      <sheetName val="제동"/>
      <sheetName val="대차"/>
      <sheetName val="연결"/>
      <sheetName val="강재 및 정병류"/>
      <sheetName val="참조"/>
      <sheetName val="예비품,기기분석"/>
      <sheetName val="예비품"/>
      <sheetName val="시험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재료비집계표"/>
      <sheetName val="xxxxxx"/>
      <sheetName val="기본원단위1.1"/>
      <sheetName val="기본원단위2.1"/>
      <sheetName val="기본원단위3.1"/>
      <sheetName val="경비"/>
      <sheetName val="노무비2"/>
      <sheetName val="노무비"/>
      <sheetName val="외자"/>
      <sheetName val="구체"/>
      <sheetName val="동력"/>
      <sheetName val="설비"/>
      <sheetName val="전기"/>
      <sheetName val="제동"/>
      <sheetName val="대차"/>
      <sheetName val="연결"/>
      <sheetName val="강재 및 정병류"/>
      <sheetName val="참조"/>
      <sheetName val="예비품,기기분석"/>
      <sheetName val="예비품"/>
      <sheetName val="시험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보완서표지 "/>
      <sheetName val="수지"/>
      <sheetName val="공감비"/>
      <sheetName val="관리비"/>
      <sheetName val="잡지출"/>
      <sheetName val="측설비"/>
      <sheetName val="용지매수보상비"/>
      <sheetName val="공감산출"/>
      <sheetName val="관리비산출"/>
      <sheetName val="표지세로"/>
      <sheetName val="증감수지(세)"/>
      <sheetName val="수지(세)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509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95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/>
          </cell>
          <cell r="J3">
            <v>0</v>
          </cell>
          <cell r="K3" t="str">
            <v/>
          </cell>
          <cell r="M3" t="str">
            <v/>
          </cell>
        </row>
        <row r="4">
          <cell r="G4" t="str">
            <v/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/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/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/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/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/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/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/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/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/>
          </cell>
          <cell r="J18">
            <v>0</v>
          </cell>
          <cell r="K18" t="str">
            <v/>
          </cell>
          <cell r="M18" t="str">
            <v/>
          </cell>
        </row>
        <row r="19">
          <cell r="G19" t="str">
            <v/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/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/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/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/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/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/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/>
          </cell>
          <cell r="J31">
            <v>0</v>
          </cell>
          <cell r="K31" t="str">
            <v/>
          </cell>
          <cell r="M31" t="str">
            <v/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/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/>
          </cell>
          <cell r="J36">
            <v>0</v>
          </cell>
          <cell r="K36" t="str">
            <v/>
          </cell>
          <cell r="M36" t="str">
            <v/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/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/>
          </cell>
          <cell r="J41">
            <v>0</v>
          </cell>
          <cell r="K41" t="str">
            <v/>
          </cell>
          <cell r="M41" t="str">
            <v/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/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/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/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/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/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/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/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/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/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/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/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/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/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/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/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/>
          </cell>
          <cell r="J61">
            <v>0</v>
          </cell>
          <cell r="K61" t="str">
            <v/>
          </cell>
          <cell r="M61" t="str">
            <v/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/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/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/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/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/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/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/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/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/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/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/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/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/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/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/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/>
          </cell>
          <cell r="J81">
            <v>0</v>
          </cell>
          <cell r="K81" t="str">
            <v/>
          </cell>
          <cell r="M81" t="str">
            <v/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/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/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/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/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/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/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/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/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/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/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/>
          </cell>
          <cell r="J96">
            <v>0</v>
          </cell>
          <cell r="K96" t="str">
            <v/>
          </cell>
          <cell r="M96" t="str">
            <v/>
          </cell>
        </row>
        <row r="97">
          <cell r="G97" t="str">
            <v/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/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/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/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/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/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/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/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/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/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/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/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/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/>
          </cell>
          <cell r="J113">
            <v>0</v>
          </cell>
          <cell r="K113" t="str">
            <v/>
          </cell>
          <cell r="M113" t="str">
            <v/>
          </cell>
        </row>
        <row r="114">
          <cell r="G114" t="str">
            <v/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/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/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/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/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/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/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/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/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/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/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/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/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/>
          </cell>
          <cell r="J131">
            <v>0</v>
          </cell>
          <cell r="K131" t="str">
            <v/>
          </cell>
          <cell r="M131" t="str">
            <v/>
          </cell>
        </row>
        <row r="132">
          <cell r="G132" t="str">
            <v/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/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/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/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/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/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/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/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/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/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/>
          </cell>
          <cell r="J145">
            <v>0</v>
          </cell>
          <cell r="K145" t="str">
            <v/>
          </cell>
          <cell r="M145" t="str">
            <v/>
          </cell>
        </row>
        <row r="146">
          <cell r="G146" t="str">
            <v/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/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/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/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/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/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/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/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/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/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/>
          </cell>
          <cell r="J159">
            <v>0</v>
          </cell>
          <cell r="K159" t="str">
            <v/>
          </cell>
          <cell r="M159" t="str">
            <v/>
          </cell>
        </row>
        <row r="160">
          <cell r="G160" t="str">
            <v/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/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/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/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/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/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/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/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/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/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/>
          </cell>
          <cell r="J173">
            <v>0</v>
          </cell>
          <cell r="K173" t="str">
            <v/>
          </cell>
          <cell r="M173" t="str">
            <v/>
          </cell>
        </row>
        <row r="174">
          <cell r="G174" t="str">
            <v/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/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/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/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/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/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/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/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/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/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/>
          </cell>
          <cell r="J187">
            <v>0</v>
          </cell>
          <cell r="K187" t="str">
            <v/>
          </cell>
          <cell r="M187" t="str">
            <v/>
          </cell>
        </row>
        <row r="188">
          <cell r="G188" t="str">
            <v/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/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/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/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/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/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/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/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/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/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/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/>
          </cell>
          <cell r="J202">
            <v>0</v>
          </cell>
          <cell r="K202" t="str">
            <v/>
          </cell>
          <cell r="M202" t="str">
            <v/>
          </cell>
        </row>
        <row r="203">
          <cell r="G203" t="str">
            <v/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/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/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/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/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/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/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/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/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/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/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/>
          </cell>
          <cell r="J217">
            <v>0</v>
          </cell>
          <cell r="K217" t="str">
            <v/>
          </cell>
          <cell r="M217" t="str">
            <v/>
          </cell>
        </row>
        <row r="218">
          <cell r="G218" t="str">
            <v/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/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/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/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/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/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/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/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/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/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/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/>
          </cell>
          <cell r="J232">
            <v>0</v>
          </cell>
          <cell r="K232" t="str">
            <v/>
          </cell>
          <cell r="M232" t="str">
            <v/>
          </cell>
        </row>
        <row r="233">
          <cell r="G233" t="str">
            <v/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/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/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/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/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/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/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/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/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/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/>
          </cell>
          <cell r="J246">
            <v>0</v>
          </cell>
          <cell r="K246" t="str">
            <v/>
          </cell>
          <cell r="M246" t="str">
            <v/>
          </cell>
        </row>
        <row r="247">
          <cell r="G247" t="str">
            <v/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/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/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/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/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/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/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/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/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/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/>
          </cell>
          <cell r="J260">
            <v>0</v>
          </cell>
          <cell r="K260" t="str">
            <v/>
          </cell>
          <cell r="M260" t="str">
            <v/>
          </cell>
        </row>
        <row r="261">
          <cell r="G261" t="str">
            <v/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/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/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/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/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/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/>
          </cell>
          <cell r="J272">
            <v>0</v>
          </cell>
          <cell r="K272" t="str">
            <v/>
          </cell>
          <cell r="M272" t="str">
            <v/>
          </cell>
        </row>
        <row r="273">
          <cell r="G273" t="str">
            <v/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/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/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/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/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/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/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/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/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/>
          </cell>
          <cell r="J284">
            <v>0</v>
          </cell>
          <cell r="K284" t="str">
            <v/>
          </cell>
          <cell r="M284" t="str">
            <v/>
          </cell>
        </row>
        <row r="285">
          <cell r="G285" t="str">
            <v/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/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/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/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/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/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/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/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/>
          </cell>
          <cell r="J296">
            <v>0</v>
          </cell>
          <cell r="K296" t="str">
            <v/>
          </cell>
          <cell r="M296" t="str">
            <v/>
          </cell>
        </row>
        <row r="297">
          <cell r="G297" t="str">
            <v/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/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/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/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/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/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/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/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/>
          </cell>
          <cell r="J308">
            <v>0</v>
          </cell>
          <cell r="K308" t="str">
            <v/>
          </cell>
          <cell r="M308" t="str">
            <v/>
          </cell>
        </row>
        <row r="309">
          <cell r="G309" t="str">
            <v/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/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/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/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/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/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/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/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/>
          </cell>
          <cell r="J320">
            <v>0</v>
          </cell>
          <cell r="K320" t="str">
            <v/>
          </cell>
          <cell r="M320" t="str">
            <v/>
          </cell>
        </row>
        <row r="321">
          <cell r="G321" t="str">
            <v/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/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/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/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/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/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/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/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/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/>
          </cell>
          <cell r="J333">
            <v>0</v>
          </cell>
          <cell r="K333" t="str">
            <v/>
          </cell>
          <cell r="M333" t="str">
            <v/>
          </cell>
        </row>
        <row r="334">
          <cell r="G334" t="str">
            <v/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/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/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/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/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/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/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/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/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/>
          </cell>
          <cell r="J346">
            <v>0</v>
          </cell>
          <cell r="K346" t="str">
            <v/>
          </cell>
          <cell r="M346" t="str">
            <v/>
          </cell>
        </row>
        <row r="347">
          <cell r="G347" t="str">
            <v/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/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/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/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/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/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/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/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/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/>
          </cell>
          <cell r="J359">
            <v>0</v>
          </cell>
          <cell r="K359" t="str">
            <v/>
          </cell>
          <cell r="M359" t="str">
            <v/>
          </cell>
        </row>
        <row r="360">
          <cell r="G360" t="str">
            <v/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/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/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/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/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/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/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/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/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/>
          </cell>
          <cell r="J372">
            <v>0</v>
          </cell>
          <cell r="K372" t="str">
            <v/>
          </cell>
          <cell r="M372" t="str">
            <v/>
          </cell>
        </row>
        <row r="373">
          <cell r="G373" t="str">
            <v/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/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/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/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/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/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/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/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/>
          </cell>
          <cell r="J384">
            <v>0</v>
          </cell>
          <cell r="K384" t="str">
            <v/>
          </cell>
          <cell r="M384" t="str">
            <v/>
          </cell>
        </row>
        <row r="385">
          <cell r="G385" t="str">
            <v/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/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/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/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/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/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/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/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/>
          </cell>
          <cell r="J396">
            <v>0</v>
          </cell>
          <cell r="K396" t="str">
            <v/>
          </cell>
          <cell r="M396" t="str">
            <v/>
          </cell>
        </row>
        <row r="397">
          <cell r="G397" t="str">
            <v/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/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/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/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/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/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/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/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/>
          </cell>
          <cell r="J408">
            <v>0</v>
          </cell>
          <cell r="K408" t="str">
            <v/>
          </cell>
          <cell r="M408" t="str">
            <v/>
          </cell>
        </row>
        <row r="409">
          <cell r="G409" t="str">
            <v/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/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/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/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/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/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/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/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/>
          </cell>
          <cell r="J420">
            <v>0</v>
          </cell>
          <cell r="K420" t="str">
            <v/>
          </cell>
          <cell r="M420" t="str">
            <v/>
          </cell>
        </row>
        <row r="421">
          <cell r="G421" t="str">
            <v/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/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/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/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/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/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/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/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/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/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/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/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/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/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/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/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/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/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/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/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/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/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/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/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/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/>
          </cell>
          <cell r="J448">
            <v>0</v>
          </cell>
          <cell r="K448" t="str">
            <v/>
          </cell>
          <cell r="M448" t="str">
            <v/>
          </cell>
        </row>
        <row r="449">
          <cell r="G449" t="str">
            <v/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/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/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/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/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/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/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/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/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/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/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/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/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/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/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/>
          </cell>
          <cell r="J466">
            <v>0</v>
          </cell>
          <cell r="K466" t="str">
            <v/>
          </cell>
          <cell r="M466" t="str">
            <v/>
          </cell>
        </row>
        <row r="467">
          <cell r="G467" t="str">
            <v/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/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/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/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/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/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/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/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/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/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/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/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/>
          </cell>
          <cell r="J483">
            <v>0</v>
          </cell>
          <cell r="K483" t="str">
            <v/>
          </cell>
          <cell r="M483" t="str">
            <v/>
          </cell>
        </row>
        <row r="484">
          <cell r="G484" t="str">
            <v/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/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/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/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/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/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/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/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/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/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/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/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/>
          </cell>
          <cell r="J500">
            <v>0</v>
          </cell>
          <cell r="K500" t="str">
            <v/>
          </cell>
          <cell r="M500" t="str">
            <v/>
          </cell>
        </row>
        <row r="501">
          <cell r="G501" t="str">
            <v/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/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/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/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/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/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/>
          </cell>
          <cell r="J510">
            <v>0</v>
          </cell>
          <cell r="K510" t="str">
            <v/>
          </cell>
          <cell r="M510" t="str">
            <v/>
          </cell>
        </row>
        <row r="511">
          <cell r="G511" t="str">
            <v/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/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/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/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/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/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/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/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/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/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/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/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/>
          </cell>
          <cell r="J526">
            <v>0</v>
          </cell>
          <cell r="K526" t="str">
            <v/>
          </cell>
          <cell r="M526" t="str">
            <v/>
          </cell>
        </row>
        <row r="527">
          <cell r="G527" t="str">
            <v/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/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/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/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/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/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/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/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/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/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/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/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/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/>
          </cell>
          <cell r="J544">
            <v>0</v>
          </cell>
          <cell r="K544" t="str">
            <v/>
          </cell>
          <cell r="M544" t="str">
            <v/>
          </cell>
        </row>
        <row r="545">
          <cell r="G545" t="str">
            <v/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/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/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/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/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/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/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/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/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/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/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/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/>
          </cell>
          <cell r="J560">
            <v>0</v>
          </cell>
          <cell r="K560" t="str">
            <v/>
          </cell>
          <cell r="M560" t="str">
            <v/>
          </cell>
        </row>
        <row r="561">
          <cell r="G561" t="str">
            <v/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/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/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/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/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/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/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/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/>
          </cell>
          <cell r="J572">
            <v>0</v>
          </cell>
          <cell r="K572" t="str">
            <v/>
          </cell>
          <cell r="M572" t="str">
            <v/>
          </cell>
        </row>
        <row r="573">
          <cell r="G573" t="str">
            <v/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/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/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/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/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/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/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/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/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/>
          </cell>
          <cell r="J584">
            <v>0</v>
          </cell>
          <cell r="K584" t="str">
            <v/>
          </cell>
          <cell r="M584" t="str">
            <v/>
          </cell>
        </row>
        <row r="585">
          <cell r="G585" t="str">
            <v/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/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/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/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/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/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/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/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/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/>
          </cell>
          <cell r="J596">
            <v>0</v>
          </cell>
          <cell r="K596" t="str">
            <v/>
          </cell>
          <cell r="M596" t="str">
            <v/>
          </cell>
        </row>
        <row r="597">
          <cell r="G597" t="str">
            <v/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/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/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/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/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/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/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/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/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/>
          </cell>
          <cell r="J608">
            <v>0</v>
          </cell>
          <cell r="K608" t="str">
            <v/>
          </cell>
          <cell r="M608" t="str">
            <v/>
          </cell>
        </row>
        <row r="609">
          <cell r="G609" t="str">
            <v/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/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/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/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/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/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/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/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/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/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/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/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/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/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/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/>
          </cell>
        </row>
        <row r="630">
          <cell r="G630" t="str">
            <v>개소당</v>
          </cell>
        </row>
        <row r="631">
          <cell r="G631" t="str">
            <v/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/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/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/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/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/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/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/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/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/>
          </cell>
        </row>
        <row r="643">
          <cell r="G643" t="str">
            <v>개소당</v>
          </cell>
        </row>
        <row r="644">
          <cell r="G644" t="str">
            <v/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/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/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/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/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/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/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/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/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/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/>
          </cell>
        </row>
        <row r="657">
          <cell r="G657" t="str">
            <v>개소당</v>
          </cell>
        </row>
        <row r="658">
          <cell r="G658" t="str">
            <v/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/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/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/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/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/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/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/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/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/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/>
          </cell>
        </row>
        <row r="671">
          <cell r="G671" t="str">
            <v>개소당</v>
          </cell>
        </row>
        <row r="672">
          <cell r="G672" t="str">
            <v/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/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/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/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/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/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/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/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/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/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/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/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/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/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/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/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/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/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/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/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/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/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/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/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/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/>
          </cell>
          <cell r="D41">
            <v>0.25</v>
          </cell>
          <cell r="E41" t="str">
            <v>인</v>
          </cell>
          <cell r="G41" t="str">
            <v/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/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/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/>
          </cell>
          <cell r="D48">
            <v>1</v>
          </cell>
          <cell r="E48" t="str">
            <v>인</v>
          </cell>
          <cell r="G48" t="str">
            <v/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/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/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/>
          </cell>
          <cell r="D54">
            <v>1</v>
          </cell>
          <cell r="E54" t="str">
            <v>인</v>
          </cell>
          <cell r="G54" t="str">
            <v/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/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/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/>
          </cell>
          <cell r="D60">
            <v>1</v>
          </cell>
          <cell r="E60" t="str">
            <v>인</v>
          </cell>
          <cell r="G60" t="str">
            <v/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/>
          </cell>
          <cell r="D64">
            <v>1.2</v>
          </cell>
          <cell r="E64" t="str">
            <v>Kg</v>
          </cell>
          <cell r="G64" t="str">
            <v/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/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/>
          </cell>
          <cell r="D66">
            <v>0.12</v>
          </cell>
          <cell r="E66" t="str">
            <v>인</v>
          </cell>
          <cell r="G66" t="str">
            <v/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/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/>
          </cell>
          <cell r="D71">
            <v>1.2</v>
          </cell>
          <cell r="E71" t="str">
            <v>Kg</v>
          </cell>
          <cell r="G71" t="str">
            <v/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/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/>
          </cell>
          <cell r="D73">
            <v>0.12</v>
          </cell>
          <cell r="E73" t="str">
            <v>인</v>
          </cell>
          <cell r="G73" t="str">
            <v/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/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/>
          </cell>
          <cell r="D78">
            <v>0.17</v>
          </cell>
          <cell r="E78" t="str">
            <v>인</v>
          </cell>
          <cell r="G78" t="str">
            <v/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/>
          </cell>
          <cell r="D79">
            <v>0.28999999999999998</v>
          </cell>
          <cell r="E79" t="str">
            <v>인</v>
          </cell>
          <cell r="G79" t="str">
            <v/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/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/>
          </cell>
          <cell r="D84">
            <v>0.17</v>
          </cell>
          <cell r="E84" t="str">
            <v>인</v>
          </cell>
          <cell r="G84" t="str">
            <v/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/>
          </cell>
          <cell r="D85">
            <v>0.28999999999999998</v>
          </cell>
          <cell r="E85" t="str">
            <v>인</v>
          </cell>
          <cell r="G85" t="str">
            <v/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/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/>
          </cell>
          <cell r="D89">
            <v>0.15</v>
          </cell>
          <cell r="E89" t="str">
            <v>인</v>
          </cell>
          <cell r="G89" t="str">
            <v/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/>
          </cell>
          <cell r="D90">
            <v>0.27</v>
          </cell>
          <cell r="E90" t="str">
            <v>인</v>
          </cell>
          <cell r="G90" t="str">
            <v/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/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/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/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/>
          </cell>
          <cell r="D97">
            <v>1.29</v>
          </cell>
          <cell r="E97" t="str">
            <v>인</v>
          </cell>
          <cell r="G97" t="str">
            <v/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/>
          </cell>
          <cell r="D98">
            <v>1.36</v>
          </cell>
          <cell r="E98" t="str">
            <v>인</v>
          </cell>
          <cell r="G98" t="str">
            <v/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/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/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/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/>
          </cell>
          <cell r="D105">
            <v>1.29</v>
          </cell>
          <cell r="E105" t="str">
            <v>인</v>
          </cell>
          <cell r="G105" t="str">
            <v/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/>
          </cell>
          <cell r="D106">
            <v>1.36</v>
          </cell>
          <cell r="E106" t="str">
            <v>인</v>
          </cell>
          <cell r="G106" t="str">
            <v/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/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/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/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/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/>
          </cell>
          <cell r="D113">
            <v>0.19</v>
          </cell>
          <cell r="E113" t="str">
            <v>L</v>
          </cell>
          <cell r="G113" t="str">
            <v/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/>
          </cell>
          <cell r="D114">
            <v>0.28000000000000003</v>
          </cell>
          <cell r="E114" t="str">
            <v>인</v>
          </cell>
          <cell r="G114" t="str">
            <v/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/>
          </cell>
          <cell r="D115">
            <v>0.23</v>
          </cell>
          <cell r="E115" t="str">
            <v>인</v>
          </cell>
          <cell r="G115" t="str">
            <v/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/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/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/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/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/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/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/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/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/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/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/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/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/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/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/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/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/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/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/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/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/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/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/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/>
          </cell>
          <cell r="D168">
            <v>27.65</v>
          </cell>
          <cell r="E168" t="str">
            <v>인</v>
          </cell>
          <cell r="G168" t="str">
            <v/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/>
          </cell>
          <cell r="D169">
            <v>0.66</v>
          </cell>
          <cell r="E169" t="str">
            <v>인</v>
          </cell>
          <cell r="G169" t="str">
            <v/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/>
          </cell>
          <cell r="D170">
            <v>2.6</v>
          </cell>
          <cell r="E170" t="str">
            <v>인</v>
          </cell>
          <cell r="G170" t="str">
            <v/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/>
          </cell>
          <cell r="D171">
            <v>0.74</v>
          </cell>
          <cell r="E171" t="str">
            <v>인</v>
          </cell>
          <cell r="G171" t="str">
            <v/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/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/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/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/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/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/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/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/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/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/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/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/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/>
          </cell>
          <cell r="D194">
            <v>27.65</v>
          </cell>
          <cell r="E194" t="str">
            <v>인</v>
          </cell>
          <cell r="G194" t="str">
            <v/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/>
          </cell>
          <cell r="D195">
            <v>0.66</v>
          </cell>
          <cell r="E195" t="str">
            <v>인</v>
          </cell>
          <cell r="G195" t="str">
            <v/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/>
          </cell>
          <cell r="D196">
            <v>2.6</v>
          </cell>
          <cell r="E196" t="str">
            <v>인</v>
          </cell>
          <cell r="G196" t="str">
            <v/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/>
          </cell>
          <cell r="D197">
            <v>0.74</v>
          </cell>
          <cell r="E197" t="str">
            <v>인</v>
          </cell>
          <cell r="G197" t="str">
            <v/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/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/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/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/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/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/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/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/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/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/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/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/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/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/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/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/>
          </cell>
          <cell r="D226">
            <v>0.1</v>
          </cell>
          <cell r="E226" t="str">
            <v>인</v>
          </cell>
          <cell r="G226" t="str">
            <v/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/>
          </cell>
          <cell r="D227">
            <v>6.7000000000000004E-2</v>
          </cell>
          <cell r="E227" t="str">
            <v>인</v>
          </cell>
          <cell r="G227" t="str">
            <v/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/>
          </cell>
          <cell r="D228">
            <v>0.17499999999999999</v>
          </cell>
          <cell r="E228" t="str">
            <v>인</v>
          </cell>
          <cell r="G228" t="str">
            <v/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/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/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/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/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/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/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/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/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/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/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/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/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/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/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/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/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/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/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/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/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/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/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/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/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/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/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/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/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/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/>
          </cell>
          <cell r="D277">
            <v>6.7000000000000004E-2</v>
          </cell>
          <cell r="E277" t="str">
            <v>인</v>
          </cell>
          <cell r="G277" t="str">
            <v/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 t="str">
            <v/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/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/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/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/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/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 t="str">
            <v/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/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/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/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/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/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/>
          </cell>
          <cell r="D297">
            <v>0.49</v>
          </cell>
          <cell r="E297" t="str">
            <v>인</v>
          </cell>
          <cell r="G297" t="str">
            <v/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/>
          </cell>
          <cell r="D298">
            <v>0.25</v>
          </cell>
          <cell r="E298" t="str">
            <v>인</v>
          </cell>
          <cell r="G298" t="str">
            <v/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/>
          </cell>
          <cell r="D302">
            <v>0.56999999999999995</v>
          </cell>
          <cell r="E302" t="str">
            <v>인</v>
          </cell>
          <cell r="G302" t="str">
            <v/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/>
          </cell>
          <cell r="D303">
            <v>0.46</v>
          </cell>
          <cell r="E303" t="str">
            <v>인</v>
          </cell>
          <cell r="G303" t="str">
            <v/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/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/>
          </cell>
          <cell r="D307">
            <v>6.5</v>
          </cell>
          <cell r="E307" t="str">
            <v>인</v>
          </cell>
          <cell r="G307" t="str">
            <v/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/>
          </cell>
          <cell r="D308">
            <v>10</v>
          </cell>
          <cell r="E308" t="str">
            <v>인</v>
          </cell>
          <cell r="G308" t="str">
            <v/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/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/>
          </cell>
          <cell r="D311">
            <v>1.65</v>
          </cell>
          <cell r="E311" t="str">
            <v>인</v>
          </cell>
          <cell r="G311" t="str">
            <v/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/>
          </cell>
          <cell r="D312">
            <v>0.15</v>
          </cell>
          <cell r="E312" t="str">
            <v>인</v>
          </cell>
          <cell r="G312" t="str">
            <v/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/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/>
          </cell>
          <cell r="D317">
            <v>3.0000000000000001E-3</v>
          </cell>
          <cell r="E317" t="str">
            <v>인</v>
          </cell>
          <cell r="G317" t="str">
            <v/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/>
          </cell>
          <cell r="D318">
            <v>3.0000000000000001E-3</v>
          </cell>
          <cell r="E318" t="str">
            <v>인</v>
          </cell>
          <cell r="G318" t="str">
            <v/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/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/>
          </cell>
          <cell r="D323">
            <v>4.0000000000000001E-3</v>
          </cell>
          <cell r="E323" t="str">
            <v>인</v>
          </cell>
          <cell r="G323" t="str">
            <v/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/>
          </cell>
          <cell r="D324">
            <v>4.0000000000000001E-3</v>
          </cell>
          <cell r="E324" t="str">
            <v>인</v>
          </cell>
          <cell r="G324" t="str">
            <v/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/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/>
          </cell>
          <cell r="D329">
            <v>3.0000000000000001E-3</v>
          </cell>
          <cell r="E329" t="str">
            <v>인</v>
          </cell>
          <cell r="G329" t="str">
            <v/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/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/>
          </cell>
          <cell r="D333">
            <v>2.5</v>
          </cell>
          <cell r="E333" t="str">
            <v>인</v>
          </cell>
          <cell r="G333" t="str">
            <v/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/>
          </cell>
          <cell r="D334">
            <v>2.5</v>
          </cell>
          <cell r="E334" t="str">
            <v>인</v>
          </cell>
          <cell r="G334" t="str">
            <v/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/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/>
          </cell>
          <cell r="D339">
            <v>2</v>
          </cell>
          <cell r="E339" t="str">
            <v>인</v>
          </cell>
          <cell r="G339" t="str">
            <v/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/>
          </cell>
          <cell r="D340">
            <v>2</v>
          </cell>
          <cell r="E340" t="str">
            <v>인</v>
          </cell>
          <cell r="G340" t="str">
            <v/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/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/>
          </cell>
          <cell r="D345">
            <v>0.13</v>
          </cell>
          <cell r="E345" t="str">
            <v>인</v>
          </cell>
          <cell r="G345" t="str">
            <v/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/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/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/>
          </cell>
          <cell r="D351">
            <v>0.1</v>
          </cell>
          <cell r="E351" t="str">
            <v>인</v>
          </cell>
          <cell r="G351" t="str">
            <v/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/>
          </cell>
          <cell r="D352">
            <v>0.13</v>
          </cell>
          <cell r="E352" t="str">
            <v>인</v>
          </cell>
          <cell r="G352" t="str">
            <v/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/>
          </cell>
          <cell r="D353">
            <v>0.2</v>
          </cell>
          <cell r="E353" t="str">
            <v>인</v>
          </cell>
          <cell r="G353" t="str">
            <v/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/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/>
          </cell>
          <cell r="D357">
            <v>7.0000000000000007E-2</v>
          </cell>
          <cell r="E357" t="str">
            <v>인</v>
          </cell>
          <cell r="G357" t="str">
            <v/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/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관급"/>
      <sheetName val="기초일위"/>
      <sheetName val="시설일위"/>
      <sheetName val="조명일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/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  <sheetName val="전장품(관리용)"/>
      <sheetName val="입력변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개요신"/>
      <sheetName val="증감,갑지"/>
      <sheetName val="설명"/>
      <sheetName val="내역서"/>
      <sheetName val="원가"/>
      <sheetName val="제경비"/>
      <sheetName val="순공사비"/>
      <sheetName val="물가상승액"/>
      <sheetName val="1.2차원가"/>
      <sheetName val="1.2차제경비"/>
      <sheetName val="1.2차순공사비 "/>
      <sheetName val="안덕공량"/>
      <sheetName val="육교수량"/>
      <sheetName val="육교공량"/>
      <sheetName val="안덕수량"/>
      <sheetName val="등주"/>
      <sheetName val="가로 "/>
      <sheetName val="케이블집계"/>
      <sheetName val="케이블"/>
      <sheetName val="공량"/>
      <sheetName val="산출근거"/>
      <sheetName val="부대단가"/>
      <sheetName val="부대단가 (2)"/>
      <sheetName val="설계변경이유서"/>
      <sheetName val="수자원"/>
      <sheetName val="일위대가"/>
      <sheetName val="Sheet3"/>
      <sheetName val="12차"/>
      <sheetName val="단가"/>
      <sheetName val="적현로"/>
      <sheetName val="2공구산출내역"/>
      <sheetName val="N賃率-職"/>
      <sheetName val="기본단가표"/>
      <sheetName val="재정비직인"/>
      <sheetName val="재정비내역"/>
      <sheetName val="지적고시내역"/>
      <sheetName val="준검 내역서"/>
      <sheetName val="직노"/>
      <sheetName val="원가계산서"/>
      <sheetName val="을지"/>
      <sheetName val="총괄집계표"/>
      <sheetName val="용산3(영광)"/>
      <sheetName val="수량산출"/>
      <sheetName val="수량집계"/>
      <sheetName val="목록별산출서"/>
      <sheetName val="단위수량"/>
      <sheetName val="광산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배수문수량산출(3)"/>
      <sheetName val="노무비"/>
      <sheetName val="기계공사"/>
      <sheetName val="1_2차원가"/>
      <sheetName val="1_2차제경비"/>
      <sheetName val="1_2차순공사비_"/>
      <sheetName val="가로_"/>
      <sheetName val="부대단가_(2)"/>
      <sheetName val="1_2차원가1"/>
      <sheetName val="1_2차제경비1"/>
      <sheetName val="1_2차순공사비_1"/>
      <sheetName val="가로_1"/>
      <sheetName val="부대단가_(2)1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순공사비"/>
      <sheetName val="1.2차제경비"/>
      <sheetName val="1.2차순공사비 "/>
      <sheetName val="안덕공량"/>
      <sheetName val="육교수량"/>
      <sheetName val="육교공량"/>
      <sheetName val="안덕수량"/>
      <sheetName val="케이블집계"/>
      <sheetName val="산출근거"/>
      <sheetName val="XXXXXX"/>
      <sheetName val="개요신"/>
      <sheetName val="증감,갑지"/>
      <sheetName val="설명"/>
      <sheetName val="내역서"/>
      <sheetName val="원가"/>
      <sheetName val="제경비"/>
      <sheetName val="물가상승액"/>
      <sheetName val="1.2차원가"/>
      <sheetName val="등주"/>
      <sheetName val="가로 "/>
      <sheetName val="케이블"/>
      <sheetName val="공량"/>
      <sheetName val="부대단가"/>
      <sheetName val="부대단가 (2)"/>
      <sheetName val="설계변경이유서"/>
      <sheetName val="수자원"/>
      <sheetName val="일위대가"/>
      <sheetName val="Sheet3"/>
      <sheetName val="WATER"/>
      <sheetName val="단가"/>
      <sheetName val="12차"/>
      <sheetName val="단가산출"/>
      <sheetName val="적현로"/>
      <sheetName val="목차"/>
      <sheetName val="Y-WORK"/>
      <sheetName val="원가계산서"/>
      <sheetName val="데이타"/>
      <sheetName val="DATA"/>
      <sheetName val="광산내역"/>
      <sheetName val="노임"/>
      <sheetName val="투찰가"/>
      <sheetName val="건축내역"/>
      <sheetName val="노임단가"/>
      <sheetName val="단가비교표"/>
      <sheetName val="용산3(영광)"/>
      <sheetName val="준검 내역서"/>
      <sheetName val="설비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재료비"/>
      <sheetName val="기초부품"/>
      <sheetName val="다목적갑"/>
      <sheetName val="부대비율"/>
      <sheetName val="MSTS"/>
      <sheetName val="재료비"/>
      <sheetName val="다리부품"/>
      <sheetName val="채권(하반기)"/>
      <sheetName val="96갑지"/>
      <sheetName val="FCC"/>
      <sheetName val="건축내역"/>
      <sheetName val="갑지"/>
      <sheetName val="사급외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요율"/>
      <sheetName val="노임"/>
      <sheetName val="기계경비일람"/>
      <sheetName val="순공사비"/>
      <sheetName val="_x0000_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종합"/>
      <sheetName val="주요재료비(원본)"/>
      <sheetName val="주요재료비 ($)"/>
      <sheetName val="주요재료비 (조정원화)"/>
      <sheetName val="포장재료비"/>
      <sheetName val="단위당포장재료비리스트"/>
      <sheetName val="도입미견적및장기조달품목"/>
      <sheetName val="00년견적실적(CAPACITOR3종)"/>
      <sheetName val="건축내역"/>
      <sheetName val="N賃率-職"/>
      <sheetName val="을지"/>
      <sheetName val="DB구축"/>
      <sheetName val="969910( R)"/>
      <sheetName val="주요재료비_원본_"/>
      <sheetName val="98년BS"/>
      <sheetName val="잉여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99 조정수량"/>
      <sheetName val="99 조정금액"/>
      <sheetName val="종합"/>
      <sheetName val="99 조정금액 (2)"/>
      <sheetName val="내역(중앙)"/>
      <sheetName val="내역(창신)"/>
      <sheetName val="주요재료비(원본)"/>
    </sheetNames>
    <sheetDataSet>
      <sheetData sheetId="0" refreshError="1"/>
      <sheetData sheetId="1" refreshError="1"/>
      <sheetData sheetId="2" refreshError="1">
        <row r="13">
          <cell r="AB13">
            <v>9.9996207034657059E-2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초자료"/>
      <sheetName val="여과지동"/>
      <sheetName val="지급자재"/>
      <sheetName val="자재단가"/>
      <sheetName val="일위대가(가설)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설비"/>
      <sheetName val="일위대가집계표(기계)"/>
      <sheetName val="일위대가(기계)"/>
      <sheetName val="일위대가집계표(소방)"/>
      <sheetName val="일위대가(소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설비"/>
      <sheetName val="일위대가집계표(기계)"/>
      <sheetName val="일위대가(기계)"/>
      <sheetName val="일위대가집계표(소방)"/>
      <sheetName val="일위대가(소방)"/>
      <sheetName val="부대내역"/>
      <sheetName val="품셈TABLE"/>
      <sheetName val="지구단위계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간지-총괄표"/>
      <sheetName val="총괄표"/>
      <sheetName val="간지-조사개요"/>
      <sheetName val="간지-원가계산서"/>
      <sheetName val="원가계산서(종합)"/>
      <sheetName val="원가계산서(갑판)"/>
      <sheetName val="집계표"/>
      <sheetName val="내역서"/>
      <sheetName val="경비명(갑판)"/>
      <sheetName val="경비산(갑판)"/>
      <sheetName val="보험료(갑판)"/>
      <sheetName val="간지-산출근거"/>
      <sheetName val="간노비"/>
      <sheetName val="직종별"/>
      <sheetName val="경비율조정"/>
      <sheetName val="경비배부율"/>
      <sheetName val="경비배부율(종류)"/>
      <sheetName val="경비배부율(기간)"/>
      <sheetName val="경비배부율(규모)"/>
      <sheetName val="일관비"/>
      <sheetName val="이윤산"/>
      <sheetName val="도장량 산출"/>
      <sheetName val="간지-첨부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8">
          <cell r="D18">
            <v>1347977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5"/>
  <dimension ref="B1:J354"/>
  <sheetViews>
    <sheetView showGridLines="0" tabSelected="1" view="pageBreakPreview" zoomScaleSheetLayoutView="100" workbookViewId="0">
      <selection activeCell="B1" sqref="B1"/>
    </sheetView>
  </sheetViews>
  <sheetFormatPr defaultColWidth="9" defaultRowHeight="14.25"/>
  <cols>
    <col min="1" max="1" width="1.125" style="3" customWidth="1"/>
    <col min="2" max="2" width="24.75" style="8" customWidth="1"/>
    <col min="3" max="3" width="11" style="8" customWidth="1"/>
    <col min="4" max="4" width="9.625" style="8" customWidth="1"/>
    <col min="5" max="5" width="22.5" style="3" customWidth="1"/>
    <col min="6" max="6" width="22.5" style="9" customWidth="1"/>
    <col min="7" max="7" width="18.875" style="3" customWidth="1"/>
    <col min="8" max="8" width="19.75" style="3" customWidth="1"/>
    <col min="9" max="9" width="19.375" style="3" customWidth="1"/>
    <col min="10" max="16384" width="9" style="3"/>
  </cols>
  <sheetData>
    <row r="1" spans="2:9" ht="6.75" customHeight="1"/>
    <row r="2" spans="2:9" s="13" customFormat="1" ht="39.950000000000003" customHeight="1">
      <c r="B2" s="10" t="s">
        <v>26</v>
      </c>
      <c r="C2" s="10"/>
      <c r="D2" s="10"/>
      <c r="E2" s="11"/>
      <c r="F2" s="12"/>
    </row>
    <row r="3" spans="2:9" ht="79.5" customHeight="1" thickBot="1">
      <c r="B3" s="14"/>
      <c r="C3" s="14"/>
      <c r="D3" s="14"/>
    </row>
    <row r="4" spans="2:9" s="18" customFormat="1" ht="82.5" customHeight="1" thickBot="1">
      <c r="B4" s="198" t="s">
        <v>18</v>
      </c>
      <c r="C4" s="199"/>
      <c r="D4" s="15" t="s">
        <v>507</v>
      </c>
      <c r="E4" s="16" t="s">
        <v>508</v>
      </c>
      <c r="F4" s="17" t="s">
        <v>509</v>
      </c>
    </row>
    <row r="5" spans="2:9" s="18" customFormat="1" ht="82.5" customHeight="1" thickTop="1">
      <c r="B5" s="110" t="s">
        <v>523</v>
      </c>
      <c r="C5" s="99" t="s">
        <v>506</v>
      </c>
      <c r="D5" s="98" t="s">
        <v>53</v>
      </c>
      <c r="E5" s="111">
        <v>229082000</v>
      </c>
      <c r="F5" s="112">
        <v>229082000</v>
      </c>
      <c r="G5" s="19"/>
      <c r="H5" s="52"/>
      <c r="I5" s="52"/>
    </row>
    <row r="6" spans="2:9" s="1" customFormat="1" ht="82.5" customHeight="1">
      <c r="B6" s="97" t="s">
        <v>52</v>
      </c>
      <c r="C6" s="20"/>
      <c r="D6" s="20"/>
      <c r="E6" s="21"/>
      <c r="F6" s="109">
        <v>229082000</v>
      </c>
      <c r="G6" s="100"/>
      <c r="H6" s="101"/>
      <c r="I6" s="52"/>
    </row>
    <row r="7" spans="2:9" s="1" customFormat="1" ht="30" customHeight="1">
      <c r="B7" s="22"/>
      <c r="C7" s="23"/>
      <c r="D7" s="23"/>
      <c r="E7" s="24"/>
      <c r="F7" s="25"/>
    </row>
    <row r="8" spans="2:9" ht="30" customHeight="1">
      <c r="B8" s="26" t="s">
        <v>63</v>
      </c>
      <c r="C8" s="27"/>
      <c r="D8" s="27"/>
      <c r="E8" s="28"/>
      <c r="F8" s="29"/>
    </row>
    <row r="9" spans="2:9" ht="30" customHeight="1">
      <c r="B9" s="26" t="s">
        <v>105</v>
      </c>
      <c r="C9" s="27"/>
      <c r="D9" s="27"/>
      <c r="E9" s="28"/>
      <c r="F9" s="29"/>
    </row>
    <row r="10" spans="2:9" ht="30" customHeight="1">
      <c r="B10" s="26"/>
      <c r="C10" s="27"/>
      <c r="D10" s="27"/>
      <c r="E10" s="28"/>
      <c r="F10" s="29"/>
    </row>
    <row r="11" spans="2:9" ht="23.25" customHeight="1">
      <c r="B11" s="26"/>
      <c r="C11" s="27"/>
      <c r="D11" s="27"/>
      <c r="E11" s="28"/>
      <c r="F11" s="29"/>
    </row>
    <row r="12" spans="2:9" ht="30" customHeight="1" thickBot="1">
      <c r="B12" s="30"/>
      <c r="C12" s="31"/>
      <c r="D12" s="31"/>
      <c r="E12" s="32"/>
      <c r="F12" s="33"/>
    </row>
    <row r="353" spans="2:10" ht="18.75" customHeight="1"/>
    <row r="354" spans="2:10">
      <c r="B354" s="61"/>
      <c r="C354" s="61"/>
      <c r="D354" s="61"/>
      <c r="E354" s="60"/>
      <c r="F354" s="62"/>
      <c r="G354" s="60"/>
      <c r="H354" s="60"/>
      <c r="I354" s="60"/>
      <c r="J354" s="60"/>
    </row>
  </sheetData>
  <mergeCells count="1">
    <mergeCell ref="B4:C4"/>
  </mergeCells>
  <phoneticPr fontId="2" type="noConversion"/>
  <printOptions horizontalCentered="1" gridLinesSet="0"/>
  <pageMargins left="0.59055118110236227" right="0.59055118110236227" top="1.3779527559055118" bottom="0.39370078740157483" header="0.11811023622047245" footer="0.27559055118110237"/>
  <pageSetup paperSize="9" scale="76" firstPageNumber="2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view="pageBreakPreview" zoomScaleSheetLayoutView="100" workbookViewId="0">
      <selection activeCell="A2" sqref="A2"/>
    </sheetView>
  </sheetViews>
  <sheetFormatPr defaultColWidth="10" defaultRowHeight="13.5"/>
  <cols>
    <col min="1" max="1" width="89.875" style="77" customWidth="1"/>
    <col min="2" max="6" width="7.125" style="77" customWidth="1"/>
    <col min="7" max="7" width="11" style="77" customWidth="1"/>
    <col min="8" max="16384" width="10" style="77"/>
  </cols>
  <sheetData>
    <row r="1" spans="1:1" ht="54" customHeight="1">
      <c r="A1" s="76" t="s">
        <v>19</v>
      </c>
    </row>
    <row r="2" spans="1:1" s="79" customFormat="1" ht="53.25" customHeight="1">
      <c r="A2" s="78" t="s">
        <v>20</v>
      </c>
    </row>
    <row r="3" spans="1:1" s="79" customFormat="1" ht="53.25" customHeight="1">
      <c r="A3" s="78" t="s">
        <v>125</v>
      </c>
    </row>
    <row r="4" spans="1:1" s="79" customFormat="1" ht="54" customHeight="1">
      <c r="A4" s="80" t="s">
        <v>110</v>
      </c>
    </row>
    <row r="5" spans="1:1" ht="54" customHeight="1">
      <c r="A5" s="80" t="s">
        <v>126</v>
      </c>
    </row>
  </sheetData>
  <phoneticPr fontId="25" type="noConversion"/>
  <printOptions horizontalCentered="1"/>
  <pageMargins left="0.70866141732283472" right="0.70866141732283472" top="2.8346456692913389" bottom="0.74803149606299213" header="0.31496062992125984" footer="0.31496062992125984"/>
  <pageSetup paperSize="9" firstPageNumber="9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"/>
  <sheetViews>
    <sheetView view="pageBreakPreview" zoomScaleSheetLayoutView="100" workbookViewId="0">
      <selection activeCell="A3" sqref="A3"/>
    </sheetView>
  </sheetViews>
  <sheetFormatPr defaultColWidth="10" defaultRowHeight="13.5"/>
  <cols>
    <col min="1" max="1" width="89.875" style="77" customWidth="1"/>
    <col min="2" max="6" width="7.125" style="77" customWidth="1"/>
    <col min="7" max="7" width="11" style="77" customWidth="1"/>
    <col min="8" max="16384" width="10" style="77"/>
  </cols>
  <sheetData>
    <row r="1" spans="1:1" ht="54" customHeight="1">
      <c r="A1" s="76" t="s">
        <v>19</v>
      </c>
    </row>
    <row r="2" spans="1:1" s="79" customFormat="1" ht="53.25" customHeight="1">
      <c r="A2" s="78" t="s">
        <v>20</v>
      </c>
    </row>
    <row r="3" spans="1:1" s="79" customFormat="1" ht="53.25" customHeight="1">
      <c r="A3" s="78" t="s">
        <v>125</v>
      </c>
    </row>
    <row r="4" spans="1:1" s="79" customFormat="1" ht="54" customHeight="1">
      <c r="A4" s="80" t="s">
        <v>110</v>
      </c>
    </row>
    <row r="5" spans="1:1" ht="54" customHeight="1">
      <c r="A5" s="80" t="s">
        <v>126</v>
      </c>
    </row>
  </sheetData>
  <phoneticPr fontId="25" type="noConversion"/>
  <printOptions horizontalCentered="1"/>
  <pageMargins left="0.70866141732283472" right="0.70866141732283472" top="2.8346456692913389" bottom="0.74803149606299213" header="0.31496062992125984" footer="0.31496062992125984"/>
  <pageSetup paperSize="9" firstPageNumber="9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7"/>
  <sheetViews>
    <sheetView showGridLines="0" view="pageBreakPreview" topLeftCell="A14" zoomScaleSheetLayoutView="100" workbookViewId="0">
      <selection activeCell="D40" sqref="D40"/>
    </sheetView>
  </sheetViews>
  <sheetFormatPr defaultColWidth="10" defaultRowHeight="17.100000000000001" customHeight="1"/>
  <cols>
    <col min="1" max="1" width="4.125" style="3" customWidth="1"/>
    <col min="2" max="2" width="4.875" style="3" customWidth="1"/>
    <col min="3" max="3" width="25.25" style="3" customWidth="1"/>
    <col min="4" max="4" width="18.875" style="5" customWidth="1"/>
    <col min="5" max="5" width="8.25" style="3" customWidth="1"/>
    <col min="6" max="6" width="24.75" style="3" customWidth="1"/>
    <col min="7" max="16384" width="10" style="3"/>
  </cols>
  <sheetData>
    <row r="1" spans="1:6" ht="39.950000000000003" customHeight="1">
      <c r="A1" s="206" t="s">
        <v>109</v>
      </c>
      <c r="B1" s="206"/>
      <c r="C1" s="206"/>
      <c r="D1" s="206"/>
      <c r="E1" s="206"/>
      <c r="F1" s="206"/>
    </row>
    <row r="2" spans="1:6" s="6" customFormat="1" ht="17.100000000000001" customHeight="1">
      <c r="A2" s="37" t="s">
        <v>510</v>
      </c>
      <c r="B2" s="38"/>
      <c r="C2" s="38"/>
      <c r="D2" s="39"/>
      <c r="E2" s="40"/>
      <c r="F2" s="40"/>
    </row>
    <row r="3" spans="1:6" s="6" customFormat="1" ht="17.100000000000001" customHeight="1" thickBot="1">
      <c r="A3" s="37" t="s">
        <v>58</v>
      </c>
      <c r="B3" s="38"/>
      <c r="C3" s="38"/>
      <c r="D3" s="39"/>
      <c r="E3" s="40"/>
      <c r="F3" s="40" t="s">
        <v>21</v>
      </c>
    </row>
    <row r="4" spans="1:6" ht="30.75" customHeight="1" thickBot="1">
      <c r="A4" s="53" t="s">
        <v>62</v>
      </c>
      <c r="B4" s="54"/>
      <c r="C4" s="55" t="s">
        <v>67</v>
      </c>
      <c r="D4" s="56" t="s">
        <v>6</v>
      </c>
      <c r="E4" s="57" t="s">
        <v>7</v>
      </c>
      <c r="F4" s="58" t="s">
        <v>8</v>
      </c>
    </row>
    <row r="5" spans="1:6" ht="15" customHeight="1" thickTop="1">
      <c r="A5" s="41"/>
      <c r="B5" s="207" t="s">
        <v>9</v>
      </c>
      <c r="C5" s="36" t="s">
        <v>48</v>
      </c>
      <c r="D5" s="42" t="e">
        <f>'원가계산서(갑판)'!D5+#REF!</f>
        <v>#REF!</v>
      </c>
      <c r="E5" s="42"/>
      <c r="F5" s="43"/>
    </row>
    <row r="6" spans="1:6" ht="15" customHeight="1">
      <c r="A6" s="41"/>
      <c r="B6" s="207"/>
      <c r="C6" s="36" t="s">
        <v>27</v>
      </c>
      <c r="D6" s="42" t="e">
        <f>'원가계산서(갑판)'!D6+#REF!</f>
        <v>#REF!</v>
      </c>
      <c r="E6" s="44"/>
      <c r="F6" s="43" t="s">
        <v>80</v>
      </c>
    </row>
    <row r="7" spans="1:6" ht="15" customHeight="1">
      <c r="A7" s="41"/>
      <c r="B7" s="207"/>
      <c r="C7" s="35" t="s">
        <v>10</v>
      </c>
      <c r="D7" s="45"/>
      <c r="E7" s="45"/>
      <c r="F7" s="43"/>
    </row>
    <row r="8" spans="1:6" ht="15" customHeight="1">
      <c r="A8" s="41"/>
      <c r="B8" s="208"/>
      <c r="C8" s="59" t="s">
        <v>11</v>
      </c>
      <c r="D8" s="45" t="e">
        <f>ROUND(D5+D6-D7,2)</f>
        <v>#REF!</v>
      </c>
      <c r="E8" s="46" t="e">
        <f>ROUNDDOWN(D8/$D$42,6)</f>
        <v>#REF!</v>
      </c>
      <c r="F8" s="47"/>
    </row>
    <row r="9" spans="1:6" ht="15" customHeight="1">
      <c r="A9" s="41"/>
      <c r="B9" s="209" t="s">
        <v>12</v>
      </c>
      <c r="C9" s="36" t="s">
        <v>28</v>
      </c>
      <c r="D9" s="44" t="e">
        <f>'원가계산서(갑판)'!D9+#REF!</f>
        <v>#REF!</v>
      </c>
      <c r="E9" s="44"/>
      <c r="F9" s="43"/>
    </row>
    <row r="10" spans="1:6" ht="15" customHeight="1">
      <c r="A10" s="41" t="s">
        <v>107</v>
      </c>
      <c r="B10" s="207"/>
      <c r="C10" s="35" t="s">
        <v>29</v>
      </c>
      <c r="D10" s="45" t="e">
        <f>'원가계산서(갑판)'!D10+#REF!</f>
        <v>#REF!</v>
      </c>
      <c r="E10" s="45"/>
      <c r="F10" s="43" t="s">
        <v>49</v>
      </c>
    </row>
    <row r="11" spans="1:6" ht="15" customHeight="1">
      <c r="A11" s="41"/>
      <c r="B11" s="208"/>
      <c r="C11" s="59" t="s">
        <v>11</v>
      </c>
      <c r="D11" s="45" t="e">
        <f>ROUNDUP(D9+D10,0)</f>
        <v>#REF!</v>
      </c>
      <c r="E11" s="46" t="e">
        <f>ROUNDDOWN(D11/$D$42,6)</f>
        <v>#REF!</v>
      </c>
      <c r="F11" s="47"/>
    </row>
    <row r="12" spans="1:6" ht="15" customHeight="1">
      <c r="A12" s="41"/>
      <c r="B12" s="36"/>
      <c r="C12" s="36" t="s">
        <v>30</v>
      </c>
      <c r="D12" s="44" t="e">
        <f>'원가계산서(갑판)'!D12+#REF!</f>
        <v>#REF!</v>
      </c>
      <c r="E12" s="44"/>
      <c r="F12" s="43"/>
    </row>
    <row r="13" spans="1:6" ht="15" customHeight="1">
      <c r="A13" s="41"/>
      <c r="B13" s="36"/>
      <c r="C13" s="36" t="s">
        <v>31</v>
      </c>
      <c r="D13" s="44" t="e">
        <f>'원가계산서(갑판)'!D13+#REF!</f>
        <v>#REF!</v>
      </c>
      <c r="E13" s="44"/>
      <c r="F13" s="43"/>
    </row>
    <row r="14" spans="1:6" ht="15" customHeight="1">
      <c r="A14" s="41"/>
      <c r="B14" s="36"/>
      <c r="C14" s="36" t="s">
        <v>32</v>
      </c>
      <c r="D14" s="44" t="e">
        <f>'원가계산서(갑판)'!D14+#REF!</f>
        <v>#REF!</v>
      </c>
      <c r="E14" s="44"/>
      <c r="F14" s="43"/>
    </row>
    <row r="15" spans="1:6" ht="15" customHeight="1">
      <c r="A15" s="41" t="s">
        <v>108</v>
      </c>
      <c r="B15" s="36"/>
      <c r="C15" s="36" t="s">
        <v>70</v>
      </c>
      <c r="D15" s="44" t="e">
        <f>'원가계산서(갑판)'!D15+#REF!</f>
        <v>#REF!</v>
      </c>
      <c r="E15" s="44"/>
      <c r="F15" s="43"/>
    </row>
    <row r="16" spans="1:6" ht="15" customHeight="1">
      <c r="A16" s="41"/>
      <c r="B16" s="36" t="s">
        <v>33</v>
      </c>
      <c r="C16" s="36" t="s">
        <v>22</v>
      </c>
      <c r="D16" s="44" t="e">
        <f>'원가계산서(갑판)'!D16+#REF!</f>
        <v>#REF!</v>
      </c>
      <c r="E16" s="44"/>
      <c r="F16" s="43"/>
    </row>
    <row r="17" spans="1:6" ht="15" customHeight="1">
      <c r="A17" s="41"/>
      <c r="B17" s="36"/>
      <c r="C17" s="36" t="s">
        <v>34</v>
      </c>
      <c r="D17" s="44" t="e">
        <f>'원가계산서(갑판)'!D17+#REF!</f>
        <v>#REF!</v>
      </c>
      <c r="E17" s="44"/>
      <c r="F17" s="43"/>
    </row>
    <row r="18" spans="1:6" ht="15" customHeight="1">
      <c r="A18" s="41"/>
      <c r="B18" s="36"/>
      <c r="C18" s="36" t="s">
        <v>23</v>
      </c>
      <c r="D18" s="44" t="e">
        <f>'원가계산서(갑판)'!D18+#REF!</f>
        <v>#REF!</v>
      </c>
      <c r="E18" s="44"/>
      <c r="F18" s="43"/>
    </row>
    <row r="19" spans="1:6" ht="15" customHeight="1">
      <c r="A19" s="41"/>
      <c r="B19" s="36"/>
      <c r="C19" s="36" t="s">
        <v>71</v>
      </c>
      <c r="D19" s="44" t="e">
        <f>'원가계산서(갑판)'!D19+#REF!</f>
        <v>#REF!</v>
      </c>
      <c r="E19" s="44"/>
      <c r="F19" s="43"/>
    </row>
    <row r="20" spans="1:6" ht="15" customHeight="1">
      <c r="A20" s="41" t="s">
        <v>24</v>
      </c>
      <c r="B20" s="36"/>
      <c r="C20" s="36" t="s">
        <v>72</v>
      </c>
      <c r="D20" s="44" t="e">
        <f>'원가계산서(갑판)'!D20+#REF!</f>
        <v>#REF!</v>
      </c>
      <c r="E20" s="44"/>
      <c r="F20" s="43"/>
    </row>
    <row r="21" spans="1:6" ht="15" customHeight="1">
      <c r="A21" s="41"/>
      <c r="B21" s="36"/>
      <c r="C21" s="36" t="s">
        <v>35</v>
      </c>
      <c r="D21" s="44" t="e">
        <f>'원가계산서(갑판)'!D21+#REF!</f>
        <v>#REF!</v>
      </c>
      <c r="E21" s="44"/>
      <c r="F21" s="43"/>
    </row>
    <row r="22" spans="1:6" ht="15" customHeight="1">
      <c r="A22" s="41"/>
      <c r="B22" s="36"/>
      <c r="C22" s="36" t="s">
        <v>36</v>
      </c>
      <c r="D22" s="44" t="e">
        <f>'원가계산서(갑판)'!D22+#REF!</f>
        <v>#REF!</v>
      </c>
      <c r="E22" s="44"/>
      <c r="F22" s="43"/>
    </row>
    <row r="23" spans="1:6" ht="15" customHeight="1">
      <c r="A23" s="41"/>
      <c r="B23" s="36"/>
      <c r="C23" s="36" t="s">
        <v>37</v>
      </c>
      <c r="D23" s="44" t="e">
        <f>'원가계산서(갑판)'!D23+#REF!</f>
        <v>#REF!</v>
      </c>
      <c r="E23" s="44"/>
      <c r="F23" s="43"/>
    </row>
    <row r="24" spans="1:6" ht="15" customHeight="1">
      <c r="A24" s="41"/>
      <c r="B24" s="36"/>
      <c r="C24" s="36" t="s">
        <v>38</v>
      </c>
      <c r="D24" s="44" t="e">
        <f>'원가계산서(갑판)'!D24+#REF!</f>
        <v>#REF!</v>
      </c>
      <c r="E24" s="44"/>
      <c r="F24" s="43"/>
    </row>
    <row r="25" spans="1:6" ht="15" customHeight="1">
      <c r="A25" s="41" t="s">
        <v>25</v>
      </c>
      <c r="B25" s="36"/>
      <c r="C25" s="36" t="s">
        <v>39</v>
      </c>
      <c r="D25" s="44" t="e">
        <f>'원가계산서(갑판)'!D25+#REF!</f>
        <v>#REF!</v>
      </c>
      <c r="E25" s="44"/>
      <c r="F25" s="43" t="s">
        <v>13</v>
      </c>
    </row>
    <row r="26" spans="1:6" ht="15" customHeight="1">
      <c r="A26" s="41"/>
      <c r="B26" s="36"/>
      <c r="C26" s="36" t="s">
        <v>111</v>
      </c>
      <c r="D26" s="44" t="e">
        <f>'원가계산서(갑판)'!D26+#REF!</f>
        <v>#REF!</v>
      </c>
      <c r="E26" s="44"/>
      <c r="F26" s="43"/>
    </row>
    <row r="27" spans="1:6" ht="15" customHeight="1">
      <c r="A27" s="41"/>
      <c r="B27" s="36"/>
      <c r="C27" s="36" t="s">
        <v>41</v>
      </c>
      <c r="D27" s="44" t="e">
        <f>'원가계산서(갑판)'!D27+#REF!</f>
        <v>#REF!</v>
      </c>
      <c r="E27" s="44"/>
      <c r="F27" s="43"/>
    </row>
    <row r="28" spans="1:6" ht="15" customHeight="1">
      <c r="A28" s="41"/>
      <c r="B28" s="36"/>
      <c r="C28" s="36" t="s">
        <v>42</v>
      </c>
      <c r="D28" s="44" t="e">
        <f>'원가계산서(갑판)'!D28+#REF!</f>
        <v>#REF!</v>
      </c>
      <c r="E28" s="44"/>
      <c r="F28" s="43"/>
    </row>
    <row r="29" spans="1:6" ht="15" customHeight="1">
      <c r="A29" s="41"/>
      <c r="B29" s="36" t="s">
        <v>43</v>
      </c>
      <c r="C29" s="36" t="s">
        <v>44</v>
      </c>
      <c r="D29" s="44" t="e">
        <f>'원가계산서(갑판)'!D29+#REF!</f>
        <v>#REF!</v>
      </c>
      <c r="E29" s="44"/>
      <c r="F29" s="43"/>
    </row>
    <row r="30" spans="1:6" ht="15" customHeight="1">
      <c r="A30" s="41"/>
      <c r="B30" s="36"/>
      <c r="C30" s="36" t="s">
        <v>45</v>
      </c>
      <c r="D30" s="44" t="e">
        <f>'원가계산서(갑판)'!D30+#REF!</f>
        <v>#REF!</v>
      </c>
      <c r="E30" s="44"/>
      <c r="F30" s="43"/>
    </row>
    <row r="31" spans="1:6" ht="15" customHeight="1">
      <c r="A31" s="41"/>
      <c r="B31" s="36"/>
      <c r="C31" s="36" t="s">
        <v>46</v>
      </c>
      <c r="D31" s="44" t="e">
        <f>'원가계산서(갑판)'!D31+#REF!</f>
        <v>#REF!</v>
      </c>
      <c r="E31" s="44"/>
      <c r="F31" s="43"/>
    </row>
    <row r="32" spans="1:6" ht="15" customHeight="1">
      <c r="A32" s="41"/>
      <c r="B32" s="36"/>
      <c r="C32" s="36" t="s">
        <v>47</v>
      </c>
      <c r="D32" s="44" t="e">
        <f>'원가계산서(갑판)'!D32+#REF!</f>
        <v>#REF!</v>
      </c>
      <c r="E32" s="44"/>
      <c r="F32" s="43"/>
    </row>
    <row r="33" spans="1:6" ht="15" customHeight="1">
      <c r="A33" s="41"/>
      <c r="B33" s="36"/>
      <c r="C33" s="36" t="s">
        <v>73</v>
      </c>
      <c r="D33" s="44" t="e">
        <f>'원가계산서(갑판)'!D33+#REF!</f>
        <v>#REF!</v>
      </c>
      <c r="E33" s="44"/>
      <c r="F33" s="43" t="s">
        <v>14</v>
      </c>
    </row>
    <row r="34" spans="1:6" ht="15" customHeight="1">
      <c r="A34" s="41"/>
      <c r="B34" s="36"/>
      <c r="C34" s="36" t="s">
        <v>74</v>
      </c>
      <c r="D34" s="44" t="e">
        <f>'원가계산서(갑판)'!D34+#REF!</f>
        <v>#REF!</v>
      </c>
      <c r="E34" s="44"/>
      <c r="F34" s="43"/>
    </row>
    <row r="35" spans="1:6" ht="15" customHeight="1">
      <c r="A35" s="41"/>
      <c r="B35" s="36"/>
      <c r="C35" s="36" t="s">
        <v>40</v>
      </c>
      <c r="D35" s="44" t="e">
        <f>'원가계산서(갑판)'!D35+#REF!</f>
        <v>#REF!</v>
      </c>
      <c r="E35" s="44"/>
      <c r="F35" s="43"/>
    </row>
    <row r="36" spans="1:6" ht="15" customHeight="1">
      <c r="A36" s="41"/>
      <c r="B36" s="36"/>
      <c r="C36" s="36" t="s">
        <v>75</v>
      </c>
      <c r="D36" s="44" t="e">
        <f>'원가계산서(갑판)'!D36+#REF!</f>
        <v>#REF!</v>
      </c>
      <c r="E36" s="44"/>
      <c r="F36" s="43"/>
    </row>
    <row r="37" spans="1:6" ht="15" customHeight="1">
      <c r="A37" s="41"/>
      <c r="B37" s="36"/>
      <c r="C37" s="36" t="s">
        <v>76</v>
      </c>
      <c r="D37" s="44" t="e">
        <f>'원가계산서(갑판)'!D37+#REF!</f>
        <v>#REF!</v>
      </c>
      <c r="E37" s="44"/>
      <c r="F37" s="43"/>
    </row>
    <row r="38" spans="1:6" ht="15" customHeight="1">
      <c r="A38" s="41"/>
      <c r="B38" s="36"/>
      <c r="C38" s="36" t="s">
        <v>77</v>
      </c>
      <c r="D38" s="44" t="e">
        <f>'원가계산서(갑판)'!D38+#REF!</f>
        <v>#REF!</v>
      </c>
      <c r="E38" s="44"/>
      <c r="F38" s="43"/>
    </row>
    <row r="39" spans="1:6" ht="15" customHeight="1">
      <c r="A39" s="41"/>
      <c r="B39" s="36"/>
      <c r="C39" s="36" t="s">
        <v>78</v>
      </c>
      <c r="D39" s="44" t="e">
        <f>'원가계산서(갑판)'!D39+#REF!</f>
        <v>#REF!</v>
      </c>
      <c r="E39" s="44"/>
      <c r="F39" s="43"/>
    </row>
    <row r="40" spans="1:6" ht="15" customHeight="1">
      <c r="A40" s="41"/>
      <c r="B40" s="36"/>
      <c r="C40" s="36" t="s">
        <v>79</v>
      </c>
      <c r="D40" s="44" t="e">
        <f>'원가계산서(갑판)'!D40+#REF!</f>
        <v>#REF!</v>
      </c>
      <c r="E40" s="44"/>
      <c r="F40" s="43"/>
    </row>
    <row r="41" spans="1:6" ht="15" customHeight="1">
      <c r="A41" s="34"/>
      <c r="B41" s="35"/>
      <c r="C41" s="59" t="s">
        <v>11</v>
      </c>
      <c r="D41" s="48" t="e">
        <f>SUM(D12:D40)</f>
        <v>#REF!</v>
      </c>
      <c r="E41" s="46" t="e">
        <f>ROUNDDOWN(D41/$D$42,6)</f>
        <v>#REF!</v>
      </c>
      <c r="F41" s="47"/>
    </row>
    <row r="42" spans="1:6" ht="15" customHeight="1">
      <c r="A42" s="200" t="s">
        <v>106</v>
      </c>
      <c r="B42" s="210"/>
      <c r="C42" s="211"/>
      <c r="D42" s="49" t="e">
        <f>SUM(D8+D11+D41)</f>
        <v>#REF!</v>
      </c>
      <c r="E42" s="46" t="e">
        <f>ROUNDDOWN(D42/$D$42,6)</f>
        <v>#REF!</v>
      </c>
      <c r="F42" s="47"/>
    </row>
    <row r="43" spans="1:6" ht="15" customHeight="1">
      <c r="A43" s="200" t="s">
        <v>504</v>
      </c>
      <c r="B43" s="201"/>
      <c r="C43" s="202"/>
      <c r="D43" s="45" t="e">
        <f>INT(D42*#REF!)</f>
        <v>#REF!</v>
      </c>
      <c r="E43" s="45" t="s">
        <v>14</v>
      </c>
      <c r="F43" s="47"/>
    </row>
    <row r="44" spans="1:6" ht="15" customHeight="1">
      <c r="A44" s="200" t="s">
        <v>505</v>
      </c>
      <c r="B44" s="201"/>
      <c r="C44" s="202"/>
      <c r="D44" s="45" t="e">
        <f>INT(SUM(D11+D41+D43-D25)*#REF!)</f>
        <v>#REF!</v>
      </c>
      <c r="E44" s="45" t="s">
        <v>14</v>
      </c>
      <c r="F44" s="47"/>
    </row>
    <row r="45" spans="1:6" ht="15" customHeight="1">
      <c r="A45" s="200" t="s">
        <v>15</v>
      </c>
      <c r="B45" s="201"/>
      <c r="C45" s="202"/>
      <c r="D45" s="49" t="e">
        <f>ROUNDUP(SUM(D42:D44),0)</f>
        <v>#REF!</v>
      </c>
      <c r="E45" s="49" t="s">
        <v>14</v>
      </c>
      <c r="F45" s="47"/>
    </row>
    <row r="46" spans="1:6" ht="15" customHeight="1">
      <c r="A46" s="200" t="s">
        <v>16</v>
      </c>
      <c r="B46" s="201"/>
      <c r="C46" s="202"/>
      <c r="D46" s="44" t="e">
        <f>INT(D45*10%)</f>
        <v>#REF!</v>
      </c>
      <c r="E46" s="44" t="s">
        <v>14</v>
      </c>
      <c r="F46" s="47"/>
    </row>
    <row r="47" spans="1:6" s="4" customFormat="1" ht="15" customHeight="1" thickBot="1">
      <c r="A47" s="203" t="s">
        <v>17</v>
      </c>
      <c r="B47" s="204"/>
      <c r="C47" s="205"/>
      <c r="D47" s="50" t="e">
        <f>ROUND(SUM(D45:D46),0)</f>
        <v>#REF!</v>
      </c>
      <c r="E47" s="50" t="s">
        <v>14</v>
      </c>
      <c r="F47" s="51"/>
    </row>
  </sheetData>
  <mergeCells count="9">
    <mergeCell ref="A45:C45"/>
    <mergeCell ref="A46:C46"/>
    <mergeCell ref="A47:C47"/>
    <mergeCell ref="A1:F1"/>
    <mergeCell ref="B5:B8"/>
    <mergeCell ref="B9:B11"/>
    <mergeCell ref="A42:C42"/>
    <mergeCell ref="A43:C43"/>
    <mergeCell ref="A44:C44"/>
  </mergeCells>
  <phoneticPr fontId="25" type="noConversion"/>
  <printOptions horizontalCentered="1"/>
  <pageMargins left="0.59055118110236227" right="0.59055118110236227" top="0.78740157480314965" bottom="0.39370078740157483" header="0.6692913385826772" footer="0.19685039370078741"/>
  <pageSetup paperSize="9" scale="97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6"/>
  <dimension ref="A1:I47"/>
  <sheetViews>
    <sheetView showGridLines="0" view="pageBreakPreview" zoomScaleSheetLayoutView="100" workbookViewId="0">
      <selection sqref="A1:F1"/>
    </sheetView>
  </sheetViews>
  <sheetFormatPr defaultColWidth="10" defaultRowHeight="17.100000000000001" customHeight="1"/>
  <cols>
    <col min="1" max="1" width="4.125" style="3" customWidth="1"/>
    <col min="2" max="2" width="4.875" style="3" customWidth="1"/>
    <col min="3" max="3" width="25.25" style="3" customWidth="1"/>
    <col min="4" max="4" width="18.875" style="5" customWidth="1"/>
    <col min="5" max="5" width="8.25" style="3" customWidth="1"/>
    <col min="6" max="6" width="24.75" style="3" customWidth="1"/>
    <col min="7" max="7" width="10" style="3"/>
    <col min="8" max="8" width="12.5" style="3" customWidth="1"/>
    <col min="9" max="16384" width="10" style="3"/>
  </cols>
  <sheetData>
    <row r="1" spans="1:9" ht="39.950000000000003" customHeight="1">
      <c r="A1" s="206" t="s">
        <v>109</v>
      </c>
      <c r="B1" s="206"/>
      <c r="C1" s="206"/>
      <c r="D1" s="206"/>
      <c r="E1" s="206"/>
      <c r="F1" s="206"/>
    </row>
    <row r="2" spans="1:9" s="6" customFormat="1" ht="17.100000000000001" customHeight="1">
      <c r="A2" s="37" t="s">
        <v>522</v>
      </c>
      <c r="B2" s="38"/>
      <c r="C2" s="38"/>
      <c r="D2" s="39"/>
      <c r="E2" s="40"/>
      <c r="F2" s="40"/>
    </row>
    <row r="3" spans="1:9" s="6" customFormat="1" ht="17.100000000000001" customHeight="1" thickBot="1">
      <c r="A3" s="37" t="s">
        <v>58</v>
      </c>
      <c r="B3" s="38"/>
      <c r="C3" s="38"/>
      <c r="D3" s="39"/>
      <c r="E3" s="40"/>
      <c r="F3" s="40" t="s">
        <v>21</v>
      </c>
    </row>
    <row r="4" spans="1:9" ht="30.75" customHeight="1" thickBot="1">
      <c r="A4" s="53" t="s">
        <v>62</v>
      </c>
      <c r="B4" s="54"/>
      <c r="C4" s="55" t="s">
        <v>67</v>
      </c>
      <c r="D4" s="56" t="s">
        <v>6</v>
      </c>
      <c r="E4" s="57" t="s">
        <v>7</v>
      </c>
      <c r="F4" s="58" t="s">
        <v>8</v>
      </c>
    </row>
    <row r="5" spans="1:9" ht="15" customHeight="1" thickTop="1">
      <c r="A5" s="41"/>
      <c r="B5" s="207" t="s">
        <v>9</v>
      </c>
      <c r="C5" s="36" t="s">
        <v>48</v>
      </c>
      <c r="D5" s="106"/>
      <c r="E5" s="42"/>
      <c r="F5" s="43"/>
    </row>
    <row r="6" spans="1:9" ht="15" customHeight="1">
      <c r="A6" s="41"/>
      <c r="B6" s="207"/>
      <c r="C6" s="36" t="s">
        <v>27</v>
      </c>
      <c r="D6" s="44"/>
      <c r="E6" s="44"/>
      <c r="F6" s="43" t="s">
        <v>80</v>
      </c>
      <c r="H6" s="194" t="s">
        <v>87</v>
      </c>
      <c r="I6" s="195">
        <v>2.4E-2</v>
      </c>
    </row>
    <row r="7" spans="1:9" ht="15" customHeight="1">
      <c r="A7" s="41"/>
      <c r="B7" s="207"/>
      <c r="C7" s="35" t="s">
        <v>10</v>
      </c>
      <c r="D7" s="45"/>
      <c r="E7" s="45"/>
      <c r="F7" s="43"/>
      <c r="H7" s="194" t="s">
        <v>88</v>
      </c>
      <c r="I7" s="195">
        <v>1.1500000000000002E-2</v>
      </c>
    </row>
    <row r="8" spans="1:9" ht="15" customHeight="1">
      <c r="A8" s="41"/>
      <c r="B8" s="208"/>
      <c r="C8" s="59" t="s">
        <v>11</v>
      </c>
      <c r="D8" s="45"/>
      <c r="E8" s="46"/>
      <c r="F8" s="47"/>
      <c r="H8" s="194" t="s">
        <v>89</v>
      </c>
      <c r="I8" s="195">
        <v>3.5450000000000002E-2</v>
      </c>
    </row>
    <row r="9" spans="1:9" ht="15" customHeight="1">
      <c r="A9" s="41"/>
      <c r="B9" s="209" t="s">
        <v>12</v>
      </c>
      <c r="C9" s="36" t="s">
        <v>28</v>
      </c>
      <c r="D9" s="44"/>
      <c r="E9" s="44"/>
      <c r="F9" s="43"/>
      <c r="H9" s="194" t="s">
        <v>122</v>
      </c>
      <c r="I9" s="195">
        <v>0.1295</v>
      </c>
    </row>
    <row r="10" spans="1:9" ht="15" customHeight="1">
      <c r="A10" s="41" t="s">
        <v>107</v>
      </c>
      <c r="B10" s="207"/>
      <c r="C10" s="35" t="s">
        <v>29</v>
      </c>
      <c r="D10" s="45"/>
      <c r="E10" s="45"/>
      <c r="F10" s="43" t="s">
        <v>49</v>
      </c>
      <c r="H10" s="194" t="s">
        <v>90</v>
      </c>
      <c r="I10" s="195">
        <v>4.4999999999999998E-2</v>
      </c>
    </row>
    <row r="11" spans="1:9" ht="15" customHeight="1">
      <c r="A11" s="41"/>
      <c r="B11" s="208"/>
      <c r="C11" s="59" t="s">
        <v>11</v>
      </c>
      <c r="D11" s="45"/>
      <c r="E11" s="46"/>
      <c r="F11" s="47"/>
    </row>
    <row r="12" spans="1:9" ht="15" customHeight="1">
      <c r="A12" s="41"/>
      <c r="B12" s="36"/>
      <c r="C12" s="36" t="s">
        <v>30</v>
      </c>
      <c r="D12" s="44"/>
      <c r="E12" s="44"/>
      <c r="F12" s="43"/>
    </row>
    <row r="13" spans="1:9" ht="15" customHeight="1">
      <c r="A13" s="41"/>
      <c r="B13" s="36"/>
      <c r="C13" s="36" t="s">
        <v>31</v>
      </c>
      <c r="D13" s="44"/>
      <c r="E13" s="44"/>
      <c r="F13" s="43"/>
    </row>
    <row r="14" spans="1:9" ht="15" customHeight="1">
      <c r="A14" s="41"/>
      <c r="B14" s="36"/>
      <c r="C14" s="36" t="s">
        <v>32</v>
      </c>
      <c r="D14" s="44"/>
      <c r="E14" s="44"/>
      <c r="F14" s="43"/>
    </row>
    <row r="15" spans="1:9" ht="15" customHeight="1">
      <c r="A15" s="41" t="s">
        <v>108</v>
      </c>
      <c r="B15" s="36"/>
      <c r="C15" s="36" t="s">
        <v>70</v>
      </c>
      <c r="D15" s="44"/>
      <c r="E15" s="44"/>
      <c r="F15" s="43"/>
    </row>
    <row r="16" spans="1:9" ht="15" customHeight="1">
      <c r="A16" s="41"/>
      <c r="B16" s="36" t="s">
        <v>33</v>
      </c>
      <c r="C16" s="36" t="s">
        <v>22</v>
      </c>
      <c r="D16" s="44"/>
      <c r="E16" s="44"/>
      <c r="F16" s="43"/>
    </row>
    <row r="17" spans="1:6" ht="15" customHeight="1">
      <c r="A17" s="41"/>
      <c r="B17" s="36"/>
      <c r="C17" s="36" t="s">
        <v>34</v>
      </c>
      <c r="D17" s="44"/>
      <c r="E17" s="44"/>
      <c r="F17" s="43"/>
    </row>
    <row r="18" spans="1:6" ht="15" customHeight="1">
      <c r="A18" s="41"/>
      <c r="B18" s="36"/>
      <c r="C18" s="36" t="s">
        <v>23</v>
      </c>
      <c r="D18" s="44"/>
      <c r="E18" s="44"/>
      <c r="F18" s="43"/>
    </row>
    <row r="19" spans="1:6" ht="15" customHeight="1">
      <c r="A19" s="41"/>
      <c r="B19" s="36"/>
      <c r="C19" s="36" t="s">
        <v>71</v>
      </c>
      <c r="D19" s="44"/>
      <c r="E19" s="44"/>
      <c r="F19" s="43"/>
    </row>
    <row r="20" spans="1:6" ht="15" customHeight="1">
      <c r="A20" s="41" t="s">
        <v>24</v>
      </c>
      <c r="B20" s="36"/>
      <c r="C20" s="36" t="s">
        <v>72</v>
      </c>
      <c r="D20" s="44">
        <v>0</v>
      </c>
      <c r="E20" s="44"/>
      <c r="F20" s="43"/>
    </row>
    <row r="21" spans="1:6" ht="15" customHeight="1">
      <c r="A21" s="41"/>
      <c r="B21" s="36"/>
      <c r="C21" s="36" t="s">
        <v>35</v>
      </c>
      <c r="D21" s="44">
        <v>0</v>
      </c>
      <c r="E21" s="44"/>
      <c r="F21" s="43"/>
    </row>
    <row r="22" spans="1:6" ht="15" customHeight="1">
      <c r="A22" s="41"/>
      <c r="B22" s="36"/>
      <c r="C22" s="36" t="s">
        <v>36</v>
      </c>
      <c r="D22" s="44"/>
      <c r="E22" s="44"/>
      <c r="F22" s="43"/>
    </row>
    <row r="23" spans="1:6" ht="15" customHeight="1">
      <c r="A23" s="41"/>
      <c r="B23" s="36"/>
      <c r="C23" s="36" t="s">
        <v>37</v>
      </c>
      <c r="D23" s="44"/>
      <c r="E23" s="44"/>
      <c r="F23" s="43"/>
    </row>
    <row r="24" spans="1:6" ht="15" customHeight="1">
      <c r="A24" s="41"/>
      <c r="B24" s="36"/>
      <c r="C24" s="36" t="s">
        <v>38</v>
      </c>
      <c r="D24" s="44">
        <v>0</v>
      </c>
      <c r="E24" s="197"/>
      <c r="F24" s="43"/>
    </row>
    <row r="25" spans="1:6" ht="15" customHeight="1">
      <c r="A25" s="41" t="s">
        <v>25</v>
      </c>
      <c r="B25" s="36"/>
      <c r="C25" s="36" t="s">
        <v>39</v>
      </c>
      <c r="D25" s="44"/>
      <c r="E25" s="44"/>
      <c r="F25" s="43"/>
    </row>
    <row r="26" spans="1:6" ht="15" customHeight="1">
      <c r="A26" s="41"/>
      <c r="B26" s="36"/>
      <c r="C26" s="36" t="s">
        <v>111</v>
      </c>
      <c r="D26" s="44">
        <f>'[39]경비명(갑판)'!D18</f>
        <v>1347977</v>
      </c>
      <c r="E26" s="197"/>
      <c r="F26" s="43"/>
    </row>
    <row r="27" spans="1:6" ht="15" customHeight="1">
      <c r="A27" s="41"/>
      <c r="B27" s="36"/>
      <c r="C27" s="36" t="s">
        <v>41</v>
      </c>
      <c r="D27" s="44">
        <v>0</v>
      </c>
      <c r="E27" s="44"/>
      <c r="F27" s="43"/>
    </row>
    <row r="28" spans="1:6" ht="15" customHeight="1">
      <c r="A28" s="41"/>
      <c r="B28" s="36"/>
      <c r="C28" s="36" t="s">
        <v>42</v>
      </c>
      <c r="D28" s="44">
        <v>0</v>
      </c>
      <c r="E28" s="44"/>
      <c r="F28" s="43"/>
    </row>
    <row r="29" spans="1:6" ht="15" customHeight="1">
      <c r="A29" s="41"/>
      <c r="B29" s="36" t="s">
        <v>43</v>
      </c>
      <c r="C29" s="36" t="s">
        <v>44</v>
      </c>
      <c r="D29" s="44">
        <v>0</v>
      </c>
      <c r="E29" s="44"/>
      <c r="F29" s="43"/>
    </row>
    <row r="30" spans="1:6" ht="15" customHeight="1">
      <c r="A30" s="41"/>
      <c r="B30" s="36"/>
      <c r="C30" s="36" t="s">
        <v>45</v>
      </c>
      <c r="D30" s="44">
        <v>0</v>
      </c>
      <c r="E30" s="44"/>
      <c r="F30" s="43"/>
    </row>
    <row r="31" spans="1:6" ht="15" customHeight="1">
      <c r="A31" s="41"/>
      <c r="B31" s="36"/>
      <c r="C31" s="36" t="s">
        <v>46</v>
      </c>
      <c r="D31" s="44">
        <v>0</v>
      </c>
      <c r="E31" s="44"/>
      <c r="F31" s="43"/>
    </row>
    <row r="32" spans="1:6" ht="15" customHeight="1">
      <c r="A32" s="41"/>
      <c r="B32" s="36"/>
      <c r="C32" s="36" t="s">
        <v>47</v>
      </c>
      <c r="D32" s="44">
        <v>0</v>
      </c>
      <c r="E32" s="44"/>
      <c r="F32" s="43"/>
    </row>
    <row r="33" spans="1:6" ht="15" customHeight="1">
      <c r="A33" s="41"/>
      <c r="B33" s="36"/>
      <c r="C33" s="36" t="s">
        <v>73</v>
      </c>
      <c r="D33" s="44"/>
      <c r="E33" s="196"/>
      <c r="F33" s="43" t="s">
        <v>14</v>
      </c>
    </row>
    <row r="34" spans="1:6" ht="15" customHeight="1">
      <c r="A34" s="41"/>
      <c r="B34" s="36"/>
      <c r="C34" s="36" t="s">
        <v>74</v>
      </c>
      <c r="D34" s="44">
        <v>0</v>
      </c>
      <c r="E34" s="44"/>
      <c r="F34" s="43"/>
    </row>
    <row r="35" spans="1:6" ht="15" customHeight="1">
      <c r="A35" s="41"/>
      <c r="B35" s="36"/>
      <c r="C35" s="36" t="s">
        <v>40</v>
      </c>
      <c r="D35" s="44"/>
      <c r="E35" s="196"/>
      <c r="F35" s="43"/>
    </row>
    <row r="36" spans="1:6" ht="15" customHeight="1">
      <c r="A36" s="41"/>
      <c r="B36" s="36"/>
      <c r="C36" s="36" t="s">
        <v>75</v>
      </c>
      <c r="D36" s="44">
        <v>0</v>
      </c>
      <c r="E36" s="44"/>
      <c r="F36" s="43"/>
    </row>
    <row r="37" spans="1:6" ht="15" customHeight="1">
      <c r="A37" s="41"/>
      <c r="B37" s="36"/>
      <c r="C37" s="36" t="s">
        <v>76</v>
      </c>
      <c r="D37" s="44">
        <v>0</v>
      </c>
      <c r="E37" s="44"/>
      <c r="F37" s="43"/>
    </row>
    <row r="38" spans="1:6" ht="15" customHeight="1">
      <c r="A38" s="41"/>
      <c r="B38" s="36"/>
      <c r="C38" s="36" t="s">
        <v>77</v>
      </c>
      <c r="D38" s="44">
        <v>0</v>
      </c>
      <c r="E38" s="44"/>
      <c r="F38" s="43"/>
    </row>
    <row r="39" spans="1:6" ht="15" customHeight="1">
      <c r="A39" s="41"/>
      <c r="B39" s="36"/>
      <c r="C39" s="36" t="s">
        <v>78</v>
      </c>
      <c r="D39" s="44">
        <v>0</v>
      </c>
      <c r="E39" s="44"/>
      <c r="F39" s="43"/>
    </row>
    <row r="40" spans="1:6" ht="15" customHeight="1">
      <c r="A40" s="41"/>
      <c r="B40" s="36"/>
      <c r="C40" s="36" t="s">
        <v>79</v>
      </c>
      <c r="D40" s="44">
        <v>0</v>
      </c>
      <c r="E40" s="44"/>
      <c r="F40" s="43"/>
    </row>
    <row r="41" spans="1:6" ht="15" customHeight="1">
      <c r="A41" s="34"/>
      <c r="B41" s="35"/>
      <c r="C41" s="59" t="s">
        <v>11</v>
      </c>
      <c r="D41" s="48"/>
      <c r="E41" s="46"/>
      <c r="F41" s="47"/>
    </row>
    <row r="42" spans="1:6" ht="15" customHeight="1">
      <c r="A42" s="200" t="s">
        <v>106</v>
      </c>
      <c r="B42" s="210"/>
      <c r="C42" s="211"/>
      <c r="D42" s="49"/>
      <c r="E42" s="46"/>
      <c r="F42" s="47"/>
    </row>
    <row r="43" spans="1:6" ht="15" customHeight="1">
      <c r="A43" s="200" t="s">
        <v>504</v>
      </c>
      <c r="B43" s="201"/>
      <c r="C43" s="202"/>
      <c r="D43" s="45"/>
      <c r="E43" s="45"/>
      <c r="F43" s="47"/>
    </row>
    <row r="44" spans="1:6" ht="15" customHeight="1">
      <c r="A44" s="200" t="s">
        <v>505</v>
      </c>
      <c r="B44" s="201"/>
      <c r="C44" s="202"/>
      <c r="D44" s="45"/>
      <c r="E44" s="45"/>
      <c r="F44" s="47"/>
    </row>
    <row r="45" spans="1:6" ht="15" customHeight="1">
      <c r="A45" s="200" t="s">
        <v>15</v>
      </c>
      <c r="B45" s="201"/>
      <c r="C45" s="202"/>
      <c r="D45" s="49"/>
      <c r="E45" s="49" t="s">
        <v>14</v>
      </c>
      <c r="F45" s="47"/>
    </row>
    <row r="46" spans="1:6" ht="15" customHeight="1">
      <c r="A46" s="200" t="s">
        <v>16</v>
      </c>
      <c r="B46" s="201"/>
      <c r="C46" s="202"/>
      <c r="D46" s="44"/>
      <c r="E46" s="44" t="s">
        <v>14</v>
      </c>
      <c r="F46" s="47"/>
    </row>
    <row r="47" spans="1:6" s="4" customFormat="1" ht="15" customHeight="1" thickBot="1">
      <c r="A47" s="203" t="s">
        <v>17</v>
      </c>
      <c r="B47" s="204"/>
      <c r="C47" s="205"/>
      <c r="D47" s="50">
        <v>229082000</v>
      </c>
      <c r="E47" s="50" t="s">
        <v>14</v>
      </c>
      <c r="F47" s="193"/>
    </row>
  </sheetData>
  <mergeCells count="9">
    <mergeCell ref="A1:F1"/>
    <mergeCell ref="B5:B8"/>
    <mergeCell ref="B9:B11"/>
    <mergeCell ref="A47:C47"/>
    <mergeCell ref="A42:C42"/>
    <mergeCell ref="A43:C43"/>
    <mergeCell ref="A44:C44"/>
    <mergeCell ref="A45:C45"/>
    <mergeCell ref="A46:C46"/>
  </mergeCells>
  <phoneticPr fontId="1" type="noConversion"/>
  <printOptions horizontalCentered="1"/>
  <pageMargins left="0.59055118110236227" right="0.59055118110236227" top="0.78740157480314965" bottom="0.39370078740157483" header="0.6692913385826772" footer="0.19685039370078741"/>
  <pageSetup paperSize="9" scale="97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>
    <tabColor rgb="FF003668"/>
    <pageSetUpPr fitToPage="1"/>
  </sheetPr>
  <dimension ref="A1:F55"/>
  <sheetViews>
    <sheetView showGridLines="0" view="pageBreakPreview" zoomScale="75" zoomScaleSheetLayoutView="75" workbookViewId="0">
      <pane xSplit="1" ySplit="1" topLeftCell="B2" activePane="bottomRight" state="frozen"/>
      <selection activeCell="D5" sqref="D5"/>
      <selection pane="topRight" activeCell="D5" sqref="D5"/>
      <selection pane="bottomLeft" activeCell="D5" sqref="D5"/>
      <selection pane="bottomRight"/>
    </sheetView>
  </sheetViews>
  <sheetFormatPr defaultColWidth="9" defaultRowHeight="24.95" customHeight="1"/>
  <cols>
    <col min="1" max="1" width="118.375" style="1" customWidth="1"/>
    <col min="2" max="2" width="16.625" style="82" customWidth="1"/>
    <col min="3" max="3" width="17.75" style="82" customWidth="1"/>
    <col min="4" max="4" width="18" style="82" bestFit="1" customWidth="1"/>
    <col min="5" max="5" width="18.25" style="82" customWidth="1"/>
    <col min="6" max="6" width="12.875" style="2" customWidth="1"/>
    <col min="7" max="16384" width="9" style="1"/>
  </cols>
  <sheetData>
    <row r="1" spans="1:6" s="7" customFormat="1" ht="24" customHeight="1">
      <c r="A1" s="94" t="s">
        <v>83</v>
      </c>
      <c r="B1" s="95" t="s">
        <v>101</v>
      </c>
      <c r="C1" s="95" t="s">
        <v>102</v>
      </c>
      <c r="D1" s="95" t="s">
        <v>103</v>
      </c>
      <c r="E1" s="95" t="s">
        <v>104</v>
      </c>
      <c r="F1" s="96" t="s">
        <v>57</v>
      </c>
    </row>
    <row r="2" spans="1:6" ht="24" customHeight="1">
      <c r="A2" s="89" t="s">
        <v>386</v>
      </c>
      <c r="B2" s="107"/>
      <c r="C2" s="107"/>
      <c r="D2" s="107"/>
      <c r="E2" s="108"/>
      <c r="F2" s="90"/>
    </row>
    <row r="3" spans="1:6" ht="24" customHeight="1">
      <c r="A3" s="102" t="s">
        <v>388</v>
      </c>
      <c r="B3" s="83"/>
      <c r="C3" s="83"/>
      <c r="D3" s="83"/>
      <c r="E3" s="83"/>
      <c r="F3" s="84"/>
    </row>
    <row r="4" spans="1:6" ht="24" customHeight="1">
      <c r="A4" s="85" t="s">
        <v>145</v>
      </c>
      <c r="B4" s="83"/>
      <c r="C4" s="83"/>
      <c r="D4" s="83"/>
      <c r="E4" s="83"/>
      <c r="F4" s="84"/>
    </row>
    <row r="5" spans="1:6" ht="24" customHeight="1">
      <c r="A5" s="103" t="s">
        <v>156</v>
      </c>
      <c r="B5" s="83"/>
      <c r="C5" s="83"/>
      <c r="D5" s="83"/>
      <c r="E5" s="83"/>
      <c r="F5" s="84"/>
    </row>
    <row r="6" spans="1:6" ht="24" customHeight="1">
      <c r="A6" s="102" t="s">
        <v>164</v>
      </c>
      <c r="B6" s="83"/>
      <c r="C6" s="83"/>
      <c r="D6" s="83"/>
      <c r="E6" s="83"/>
      <c r="F6" s="84"/>
    </row>
    <row r="7" spans="1:6" ht="24" customHeight="1">
      <c r="A7" s="104" t="s">
        <v>170</v>
      </c>
      <c r="B7" s="83"/>
      <c r="C7" s="83"/>
      <c r="D7" s="83"/>
      <c r="E7" s="83"/>
      <c r="F7" s="84"/>
    </row>
    <row r="8" spans="1:6" ht="24" customHeight="1">
      <c r="A8" s="85" t="s">
        <v>171</v>
      </c>
      <c r="B8" s="83"/>
      <c r="C8" s="83"/>
      <c r="D8" s="83"/>
      <c r="E8" s="83"/>
      <c r="F8" s="84"/>
    </row>
    <row r="9" spans="1:6" ht="24" customHeight="1">
      <c r="A9" s="85" t="s">
        <v>173</v>
      </c>
      <c r="B9" s="83"/>
      <c r="C9" s="83"/>
      <c r="D9" s="83"/>
      <c r="E9" s="83"/>
      <c r="F9" s="84"/>
    </row>
    <row r="10" spans="1:6" ht="24" customHeight="1">
      <c r="A10" s="85" t="s">
        <v>389</v>
      </c>
      <c r="B10" s="83"/>
      <c r="C10" s="83"/>
      <c r="D10" s="83"/>
      <c r="E10" s="83"/>
      <c r="F10" s="84"/>
    </row>
    <row r="11" spans="1:6" ht="24" customHeight="1">
      <c r="A11" s="85" t="s">
        <v>177</v>
      </c>
      <c r="B11" s="83"/>
      <c r="C11" s="83"/>
      <c r="D11" s="83"/>
      <c r="E11" s="83"/>
      <c r="F11" s="84"/>
    </row>
    <row r="12" spans="1:6" ht="24" customHeight="1">
      <c r="A12" s="85" t="s">
        <v>180</v>
      </c>
      <c r="B12" s="83"/>
      <c r="C12" s="83"/>
      <c r="D12" s="83"/>
      <c r="E12" s="83"/>
      <c r="F12" s="84"/>
    </row>
    <row r="13" spans="1:6" ht="24" customHeight="1">
      <c r="A13" s="85" t="s">
        <v>390</v>
      </c>
      <c r="B13" s="83"/>
      <c r="C13" s="83"/>
      <c r="D13" s="83"/>
      <c r="E13" s="83"/>
      <c r="F13" s="84"/>
    </row>
    <row r="14" spans="1:6" ht="24" customHeight="1">
      <c r="A14" s="85" t="s">
        <v>194</v>
      </c>
      <c r="B14" s="83"/>
      <c r="C14" s="83"/>
      <c r="D14" s="83"/>
      <c r="E14" s="83"/>
      <c r="F14" s="84"/>
    </row>
    <row r="15" spans="1:6" ht="24" customHeight="1">
      <c r="A15" s="85" t="s">
        <v>196</v>
      </c>
      <c r="B15" s="83"/>
      <c r="C15" s="83"/>
      <c r="D15" s="83"/>
      <c r="E15" s="83"/>
      <c r="F15" s="84"/>
    </row>
    <row r="16" spans="1:6" ht="24" customHeight="1">
      <c r="A16" s="85" t="s">
        <v>199</v>
      </c>
      <c r="B16" s="83"/>
      <c r="C16" s="83"/>
      <c r="D16" s="83"/>
      <c r="E16" s="83"/>
      <c r="F16" s="84"/>
    </row>
    <row r="17" spans="1:6" ht="24" customHeight="1">
      <c r="A17" s="85" t="s">
        <v>202</v>
      </c>
      <c r="B17" s="83"/>
      <c r="C17" s="83"/>
      <c r="D17" s="83"/>
      <c r="E17" s="83"/>
      <c r="F17" s="84"/>
    </row>
    <row r="18" spans="1:6" ht="24" customHeight="1">
      <c r="A18" s="85" t="s">
        <v>203</v>
      </c>
      <c r="B18" s="83"/>
      <c r="C18" s="83"/>
      <c r="D18" s="83"/>
      <c r="E18" s="83"/>
      <c r="F18" s="84"/>
    </row>
    <row r="19" spans="1:6" ht="24" customHeight="1">
      <c r="A19" s="85" t="s">
        <v>208</v>
      </c>
      <c r="B19" s="83"/>
      <c r="C19" s="83"/>
      <c r="D19" s="83"/>
      <c r="E19" s="83"/>
      <c r="F19" s="84"/>
    </row>
    <row r="20" spans="1:6" ht="24" customHeight="1">
      <c r="A20" s="85" t="s">
        <v>220</v>
      </c>
      <c r="B20" s="83"/>
      <c r="C20" s="83"/>
      <c r="D20" s="83"/>
      <c r="E20" s="83"/>
      <c r="F20" s="84"/>
    </row>
    <row r="21" spans="1:6" ht="24" customHeight="1">
      <c r="A21" s="85" t="s">
        <v>227</v>
      </c>
      <c r="B21" s="83"/>
      <c r="C21" s="83"/>
      <c r="D21" s="83"/>
      <c r="E21" s="83"/>
      <c r="F21" s="84"/>
    </row>
    <row r="22" spans="1:6" ht="24" customHeight="1">
      <c r="A22" s="85" t="s">
        <v>232</v>
      </c>
      <c r="B22" s="83"/>
      <c r="C22" s="83"/>
      <c r="D22" s="83"/>
      <c r="E22" s="83"/>
      <c r="F22" s="84"/>
    </row>
    <row r="23" spans="1:6" ht="24" customHeight="1">
      <c r="A23" s="85" t="s">
        <v>236</v>
      </c>
      <c r="B23" s="86"/>
      <c r="C23" s="86"/>
      <c r="D23" s="83"/>
      <c r="E23" s="83"/>
      <c r="F23" s="87"/>
    </row>
    <row r="24" spans="1:6" ht="24" customHeight="1">
      <c r="A24" s="105" t="s">
        <v>242</v>
      </c>
      <c r="B24" s="86"/>
      <c r="C24" s="86"/>
      <c r="D24" s="83"/>
      <c r="E24" s="83"/>
      <c r="F24" s="87"/>
    </row>
    <row r="25" spans="1:6" ht="24" customHeight="1">
      <c r="A25" s="85" t="s">
        <v>253</v>
      </c>
      <c r="B25" s="86"/>
      <c r="C25" s="86"/>
      <c r="D25" s="86"/>
      <c r="E25" s="83"/>
      <c r="F25" s="87"/>
    </row>
    <row r="26" spans="1:6" ht="24" customHeight="1">
      <c r="A26" s="85" t="s">
        <v>267</v>
      </c>
      <c r="B26" s="86"/>
      <c r="C26" s="86"/>
      <c r="D26" s="86"/>
      <c r="E26" s="83"/>
      <c r="F26" s="87"/>
    </row>
    <row r="27" spans="1:6" ht="24" customHeight="1">
      <c r="A27" s="88" t="s">
        <v>431</v>
      </c>
      <c r="B27" s="86"/>
      <c r="C27" s="86"/>
      <c r="D27" s="86"/>
      <c r="E27" s="83"/>
      <c r="F27" s="87"/>
    </row>
    <row r="28" spans="1:6" ht="24" customHeight="1">
      <c r="A28" s="88" t="s">
        <v>433</v>
      </c>
      <c r="B28" s="86"/>
      <c r="C28" s="86"/>
      <c r="D28" s="86"/>
      <c r="E28" s="83"/>
      <c r="F28" s="87"/>
    </row>
    <row r="29" spans="1:6" ht="24" customHeight="1">
      <c r="A29" s="88" t="s">
        <v>434</v>
      </c>
      <c r="B29" s="86"/>
      <c r="C29" s="86"/>
      <c r="D29" s="86"/>
      <c r="E29" s="83"/>
      <c r="F29" s="87"/>
    </row>
    <row r="30" spans="1:6" ht="24" customHeight="1">
      <c r="A30" s="85" t="s">
        <v>274</v>
      </c>
      <c r="B30" s="83"/>
      <c r="C30" s="83"/>
      <c r="D30" s="83"/>
      <c r="E30" s="83"/>
      <c r="F30" s="84"/>
    </row>
    <row r="31" spans="1:6" ht="24" customHeight="1">
      <c r="A31" s="85" t="s">
        <v>284</v>
      </c>
      <c r="B31" s="83"/>
      <c r="C31" s="83"/>
      <c r="D31" s="83"/>
      <c r="E31" s="83"/>
      <c r="F31" s="84"/>
    </row>
    <row r="32" spans="1:6" ht="24" customHeight="1">
      <c r="A32" s="85" t="s">
        <v>291</v>
      </c>
      <c r="B32" s="83"/>
      <c r="C32" s="83"/>
      <c r="D32" s="83"/>
      <c r="E32" s="83"/>
      <c r="F32" s="84"/>
    </row>
    <row r="33" spans="1:6" ht="24" customHeight="1">
      <c r="A33" s="85" t="s">
        <v>298</v>
      </c>
      <c r="B33" s="83"/>
      <c r="C33" s="83"/>
      <c r="D33" s="83"/>
      <c r="E33" s="83"/>
      <c r="F33" s="84"/>
    </row>
    <row r="34" spans="1:6" ht="24" customHeight="1">
      <c r="A34" s="85" t="s">
        <v>301</v>
      </c>
      <c r="B34" s="83"/>
      <c r="C34" s="83"/>
      <c r="D34" s="83"/>
      <c r="E34" s="83"/>
      <c r="F34" s="84"/>
    </row>
    <row r="35" spans="1:6" ht="24" customHeight="1">
      <c r="A35" s="85" t="s">
        <v>305</v>
      </c>
      <c r="B35" s="83"/>
      <c r="C35" s="83"/>
      <c r="D35" s="83"/>
      <c r="E35" s="83"/>
      <c r="F35" s="84"/>
    </row>
    <row r="36" spans="1:6" ht="24" customHeight="1">
      <c r="A36" s="85" t="s">
        <v>312</v>
      </c>
      <c r="B36" s="83"/>
      <c r="C36" s="83"/>
      <c r="D36" s="83"/>
      <c r="E36" s="83"/>
      <c r="F36" s="84"/>
    </row>
    <row r="37" spans="1:6" ht="24" customHeight="1">
      <c r="A37" s="85" t="s">
        <v>315</v>
      </c>
      <c r="B37" s="83"/>
      <c r="C37" s="83"/>
      <c r="D37" s="83"/>
      <c r="E37" s="83"/>
      <c r="F37" s="84"/>
    </row>
    <row r="38" spans="1:6" ht="24" customHeight="1">
      <c r="A38" s="85" t="s">
        <v>317</v>
      </c>
      <c r="B38" s="83"/>
      <c r="C38" s="83"/>
      <c r="D38" s="83"/>
      <c r="E38" s="83"/>
      <c r="F38" s="84"/>
    </row>
    <row r="39" spans="1:6" ht="24" customHeight="1">
      <c r="A39" s="85" t="s">
        <v>328</v>
      </c>
      <c r="B39" s="83"/>
      <c r="C39" s="83"/>
      <c r="D39" s="83"/>
      <c r="E39" s="83"/>
      <c r="F39" s="84"/>
    </row>
    <row r="40" spans="1:6" ht="24" customHeight="1">
      <c r="A40" s="85" t="s">
        <v>337</v>
      </c>
      <c r="B40" s="83"/>
      <c r="C40" s="83"/>
      <c r="D40" s="83"/>
      <c r="E40" s="83"/>
      <c r="F40" s="84"/>
    </row>
    <row r="41" spans="1:6" ht="24" customHeight="1">
      <c r="A41" s="85" t="s">
        <v>339</v>
      </c>
      <c r="B41" s="83"/>
      <c r="C41" s="83"/>
      <c r="D41" s="83"/>
      <c r="E41" s="83"/>
      <c r="F41" s="84"/>
    </row>
    <row r="42" spans="1:6" ht="24" customHeight="1">
      <c r="A42" s="85" t="s">
        <v>342</v>
      </c>
      <c r="B42" s="83"/>
      <c r="C42" s="83"/>
      <c r="D42" s="83"/>
      <c r="E42" s="83"/>
      <c r="F42" s="84"/>
    </row>
    <row r="43" spans="1:6" ht="24" customHeight="1">
      <c r="A43" s="85" t="s">
        <v>349</v>
      </c>
      <c r="B43" s="83"/>
      <c r="C43" s="83"/>
      <c r="D43" s="83"/>
      <c r="E43" s="83"/>
      <c r="F43" s="84"/>
    </row>
    <row r="44" spans="1:6" ht="24" customHeight="1">
      <c r="A44" s="85" t="s">
        <v>360</v>
      </c>
      <c r="B44" s="83"/>
      <c r="C44" s="83"/>
      <c r="D44" s="83"/>
      <c r="E44" s="83"/>
      <c r="F44" s="84"/>
    </row>
    <row r="45" spans="1:6" ht="24" customHeight="1">
      <c r="A45" s="85" t="s">
        <v>363</v>
      </c>
      <c r="B45" s="83"/>
      <c r="C45" s="83"/>
      <c r="D45" s="83"/>
      <c r="E45" s="83"/>
      <c r="F45" s="84"/>
    </row>
    <row r="46" spans="1:6" ht="24" customHeight="1">
      <c r="A46" s="85" t="s">
        <v>367</v>
      </c>
      <c r="B46" s="83"/>
      <c r="C46" s="83"/>
      <c r="D46" s="83"/>
      <c r="E46" s="83"/>
      <c r="F46" s="84"/>
    </row>
    <row r="47" spans="1:6" ht="24" customHeight="1">
      <c r="A47" s="85" t="s">
        <v>371</v>
      </c>
      <c r="B47" s="83"/>
      <c r="C47" s="83"/>
      <c r="D47" s="83"/>
      <c r="E47" s="83"/>
      <c r="F47" s="84"/>
    </row>
    <row r="48" spans="1:6" ht="24" customHeight="1">
      <c r="A48" s="85" t="s">
        <v>393</v>
      </c>
      <c r="B48" s="83"/>
      <c r="C48" s="83"/>
      <c r="D48" s="83"/>
      <c r="E48" s="83"/>
      <c r="F48" s="84"/>
    </row>
    <row r="49" spans="1:6" ht="24" customHeight="1">
      <c r="A49" s="85" t="s">
        <v>394</v>
      </c>
      <c r="B49" s="83"/>
      <c r="C49" s="83"/>
      <c r="D49" s="83"/>
      <c r="E49" s="83"/>
      <c r="F49" s="84"/>
    </row>
    <row r="50" spans="1:6" ht="24" customHeight="1">
      <c r="A50" s="85" t="s">
        <v>392</v>
      </c>
      <c r="B50" s="83"/>
      <c r="C50" s="83"/>
      <c r="D50" s="83"/>
      <c r="E50" s="83"/>
      <c r="F50" s="84"/>
    </row>
    <row r="51" spans="1:6" ht="24" customHeight="1">
      <c r="A51" s="85" t="s">
        <v>471</v>
      </c>
      <c r="B51" s="83"/>
      <c r="C51" s="83"/>
      <c r="D51" s="83"/>
      <c r="E51" s="83"/>
      <c r="F51" s="84"/>
    </row>
    <row r="52" spans="1:6" ht="24" customHeight="1">
      <c r="A52" s="85" t="s">
        <v>470</v>
      </c>
      <c r="B52" s="83"/>
      <c r="C52" s="83"/>
      <c r="D52" s="83"/>
      <c r="E52" s="83"/>
      <c r="F52" s="84"/>
    </row>
    <row r="53" spans="1:6" ht="24" customHeight="1">
      <c r="A53" s="85" t="s">
        <v>498</v>
      </c>
      <c r="B53" s="83"/>
      <c r="C53" s="83"/>
      <c r="D53" s="83"/>
      <c r="E53" s="83"/>
      <c r="F53" s="84"/>
    </row>
    <row r="54" spans="1:6" ht="24" customHeight="1">
      <c r="A54" s="85" t="s">
        <v>496</v>
      </c>
      <c r="B54" s="83"/>
      <c r="C54" s="83"/>
      <c r="D54" s="83"/>
      <c r="E54" s="83"/>
      <c r="F54" s="84"/>
    </row>
    <row r="55" spans="1:6" ht="24" customHeight="1" thickBot="1">
      <c r="A55" s="91" t="s">
        <v>51</v>
      </c>
      <c r="B55" s="92"/>
      <c r="C55" s="92"/>
      <c r="D55" s="92"/>
      <c r="E55" s="92"/>
      <c r="F55" s="93"/>
    </row>
  </sheetData>
  <phoneticPr fontId="2" type="noConversion"/>
  <printOptions gridLines="1"/>
  <pageMargins left="0.78740157480314965" right="0.39370078740157483" top="1.1811023622047245" bottom="0.59055118110236227" header="0.59055118110236227" footer="0.19685039370078741"/>
  <pageSetup paperSize="9" scale="62" firstPageNumber="18" fitToHeight="0" orientation="landscape" useFirstPageNumber="1" r:id="rId1"/>
  <headerFooter alignWithMargins="0">
    <oddHeader>&amp;C&amp;"굴림체,굵게"&amp;20직 접 공 사 비 집 계 표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>
    <tabColor rgb="FF003668"/>
  </sheetPr>
  <dimension ref="A1:I1662"/>
  <sheetViews>
    <sheetView showGridLines="0" view="pageBreakPreview" zoomScale="75" zoomScaleNormal="85" zoomScaleSheetLayoutView="75" workbookViewId="0">
      <selection activeCell="I1032" sqref="I1032"/>
    </sheetView>
  </sheetViews>
  <sheetFormatPr defaultColWidth="9" defaultRowHeight="24" customHeight="1"/>
  <cols>
    <col min="1" max="1" width="5.5" style="114" customWidth="1"/>
    <col min="2" max="2" width="14.25" style="115" customWidth="1"/>
    <col min="3" max="3" width="51.625" style="116" customWidth="1"/>
    <col min="4" max="4" width="54.25" style="116" customWidth="1"/>
    <col min="5" max="5" width="7.375" style="117" customWidth="1"/>
    <col min="6" max="6" width="10.75" style="118" customWidth="1"/>
    <col min="7" max="7" width="14.25" style="119" bestFit="1" customWidth="1"/>
    <col min="8" max="8" width="15.5" style="119" bestFit="1" customWidth="1"/>
    <col min="9" max="9" width="27.5" style="120" customWidth="1"/>
    <col min="10" max="10" width="16.25" style="114" customWidth="1"/>
    <col min="11" max="11" width="6.375" style="114" customWidth="1"/>
    <col min="12" max="12" width="8.5" style="114" customWidth="1"/>
    <col min="13" max="13" width="6.375" style="114" customWidth="1"/>
    <col min="14" max="14" width="8.75" style="114" customWidth="1"/>
    <col min="15" max="15" width="6.375" style="114" customWidth="1"/>
    <col min="16" max="16" width="9" style="114" customWidth="1"/>
    <col min="17" max="17" width="6.375" style="114" customWidth="1"/>
    <col min="18" max="18" width="8" style="114" customWidth="1"/>
    <col min="19" max="19" width="6.375" style="114" customWidth="1"/>
    <col min="20" max="20" width="9.5" style="114" customWidth="1"/>
    <col min="21" max="21" width="6.375" style="114" customWidth="1"/>
    <col min="22" max="22" width="9.75" style="114" customWidth="1"/>
    <col min="23" max="24" width="9" style="114" customWidth="1"/>
    <col min="25" max="16384" width="9" style="114"/>
  </cols>
  <sheetData>
    <row r="1" spans="1:9" ht="24" customHeight="1" thickBot="1"/>
    <row r="2" spans="1:9" ht="24" customHeight="1" thickTop="1">
      <c r="A2" s="114">
        <v>1</v>
      </c>
      <c r="B2" s="121" t="s">
        <v>387</v>
      </c>
      <c r="C2" s="122"/>
      <c r="D2" s="122"/>
      <c r="E2" s="123"/>
      <c r="F2" s="124"/>
      <c r="G2" s="125"/>
      <c r="H2" s="125"/>
      <c r="I2" s="126"/>
    </row>
    <row r="3" spans="1:9" ht="24" customHeight="1">
      <c r="A3" s="114">
        <f>A2+1</f>
        <v>2</v>
      </c>
      <c r="B3" s="127" t="s">
        <v>138</v>
      </c>
      <c r="I3" s="128"/>
    </row>
    <row r="4" spans="1:9" ht="24" customHeight="1">
      <c r="A4" s="114">
        <f t="shared" ref="A4:A29" si="0">A3+1</f>
        <v>3</v>
      </c>
      <c r="B4" s="129" t="s">
        <v>139</v>
      </c>
      <c r="I4" s="128"/>
    </row>
    <row r="5" spans="1:9" ht="24" customHeight="1">
      <c r="A5" s="114">
        <f t="shared" si="0"/>
        <v>4</v>
      </c>
      <c r="B5" s="129" t="s">
        <v>140</v>
      </c>
      <c r="I5" s="128"/>
    </row>
    <row r="6" spans="1:9" ht="24" customHeight="1" thickBot="1">
      <c r="A6" s="114">
        <f t="shared" si="0"/>
        <v>5</v>
      </c>
      <c r="B6" s="129" t="s">
        <v>141</v>
      </c>
      <c r="I6" s="128"/>
    </row>
    <row r="7" spans="1:9" ht="24" customHeight="1" thickBot="1">
      <c r="A7" s="114">
        <f t="shared" si="0"/>
        <v>6</v>
      </c>
      <c r="B7" s="130" t="s">
        <v>0</v>
      </c>
      <c r="C7" s="131" t="s">
        <v>1</v>
      </c>
      <c r="D7" s="131" t="s">
        <v>2</v>
      </c>
      <c r="E7" s="132" t="s">
        <v>3</v>
      </c>
      <c r="F7" s="133" t="s">
        <v>4</v>
      </c>
      <c r="G7" s="134" t="s">
        <v>524</v>
      </c>
      <c r="H7" s="134" t="s">
        <v>525</v>
      </c>
      <c r="I7" s="135" t="s">
        <v>5</v>
      </c>
    </row>
    <row r="8" spans="1:9" ht="24" customHeight="1" thickTop="1">
      <c r="A8" s="114">
        <f t="shared" si="0"/>
        <v>7</v>
      </c>
      <c r="B8" s="136" t="s">
        <v>50</v>
      </c>
      <c r="C8" s="71" t="s">
        <v>127</v>
      </c>
      <c r="D8" s="72" t="s">
        <v>137</v>
      </c>
      <c r="E8" s="137" t="s">
        <v>128</v>
      </c>
      <c r="F8" s="63">
        <v>1</v>
      </c>
      <c r="G8" s="64"/>
      <c r="H8" s="65"/>
      <c r="I8" s="138"/>
    </row>
    <row r="9" spans="1:9" ht="24" customHeight="1">
      <c r="A9" s="114">
        <f t="shared" si="0"/>
        <v>8</v>
      </c>
      <c r="B9" s="136"/>
      <c r="C9" s="72" t="s">
        <v>129</v>
      </c>
      <c r="D9" s="67"/>
      <c r="E9" s="137" t="s">
        <v>54</v>
      </c>
      <c r="F9" s="63">
        <v>1</v>
      </c>
      <c r="G9" s="66"/>
      <c r="H9" s="65"/>
      <c r="I9" s="138"/>
    </row>
    <row r="10" spans="1:9" ht="24" customHeight="1">
      <c r="A10" s="114">
        <f t="shared" si="0"/>
        <v>9</v>
      </c>
      <c r="B10" s="136"/>
      <c r="C10" s="72" t="s">
        <v>288</v>
      </c>
      <c r="D10" s="67"/>
      <c r="E10" s="137" t="s">
        <v>123</v>
      </c>
      <c r="F10" s="63">
        <v>1</v>
      </c>
      <c r="G10" s="66"/>
      <c r="H10" s="65"/>
      <c r="I10" s="138"/>
    </row>
    <row r="11" spans="1:9" ht="24" customHeight="1">
      <c r="A11" s="114">
        <f t="shared" si="0"/>
        <v>10</v>
      </c>
      <c r="B11" s="136"/>
      <c r="C11" s="71" t="s">
        <v>130</v>
      </c>
      <c r="D11" s="67"/>
      <c r="E11" s="137" t="s">
        <v>54</v>
      </c>
      <c r="F11" s="63">
        <v>2</v>
      </c>
      <c r="G11" s="66"/>
      <c r="H11" s="65"/>
      <c r="I11" s="138"/>
    </row>
    <row r="12" spans="1:9" ht="24" customHeight="1">
      <c r="A12" s="114">
        <f t="shared" si="0"/>
        <v>11</v>
      </c>
      <c r="B12" s="136"/>
      <c r="C12" s="67" t="s">
        <v>131</v>
      </c>
      <c r="D12" s="67"/>
      <c r="E12" s="137" t="s">
        <v>54</v>
      </c>
      <c r="F12" s="63">
        <v>1</v>
      </c>
      <c r="G12" s="64"/>
      <c r="H12" s="65"/>
      <c r="I12" s="138"/>
    </row>
    <row r="13" spans="1:9" ht="24" customHeight="1">
      <c r="A13" s="114">
        <f t="shared" si="0"/>
        <v>12</v>
      </c>
      <c r="B13" s="136"/>
      <c r="C13" s="67" t="s">
        <v>143</v>
      </c>
      <c r="D13" s="67" t="s">
        <v>136</v>
      </c>
      <c r="E13" s="137" t="s">
        <v>55</v>
      </c>
      <c r="F13" s="63">
        <v>441.8</v>
      </c>
      <c r="G13" s="64"/>
      <c r="H13" s="65"/>
      <c r="I13" s="138"/>
    </row>
    <row r="14" spans="1:9" ht="24" customHeight="1">
      <c r="A14" s="114">
        <f t="shared" si="0"/>
        <v>13</v>
      </c>
      <c r="B14" s="136"/>
      <c r="C14" s="67"/>
      <c r="D14" s="67"/>
      <c r="E14" s="137"/>
      <c r="F14" s="63"/>
      <c r="G14" s="64"/>
      <c r="H14" s="65"/>
      <c r="I14" s="138"/>
    </row>
    <row r="15" spans="1:9" ht="24" customHeight="1">
      <c r="A15" s="114">
        <f t="shared" si="0"/>
        <v>14</v>
      </c>
      <c r="B15" s="136"/>
      <c r="C15" s="67"/>
      <c r="D15" s="72"/>
      <c r="E15" s="137"/>
      <c r="F15" s="63"/>
      <c r="G15" s="64"/>
      <c r="H15" s="65"/>
      <c r="I15" s="138"/>
    </row>
    <row r="16" spans="1:9" ht="24" customHeight="1">
      <c r="A16" s="114">
        <f t="shared" si="0"/>
        <v>15</v>
      </c>
      <c r="B16" s="136"/>
      <c r="C16" s="67"/>
      <c r="D16" s="67"/>
      <c r="E16" s="137"/>
      <c r="F16" s="63"/>
      <c r="G16" s="73"/>
      <c r="H16" s="65"/>
      <c r="I16" s="138"/>
    </row>
    <row r="17" spans="1:9" ht="24" customHeight="1">
      <c r="A17" s="114">
        <f t="shared" si="0"/>
        <v>16</v>
      </c>
      <c r="B17" s="139"/>
      <c r="C17" s="140" t="s">
        <v>65</v>
      </c>
      <c r="D17" s="141"/>
      <c r="E17" s="142"/>
      <c r="F17" s="143"/>
      <c r="G17" s="144"/>
      <c r="H17" s="144"/>
      <c r="I17" s="145"/>
    </row>
    <row r="18" spans="1:9" ht="24" customHeight="1">
      <c r="A18" s="114">
        <f t="shared" si="0"/>
        <v>17</v>
      </c>
      <c r="B18" s="146" t="s">
        <v>81</v>
      </c>
      <c r="C18" s="147" t="s">
        <v>132</v>
      </c>
      <c r="D18" s="148"/>
      <c r="E18" s="149" t="s">
        <v>113</v>
      </c>
      <c r="F18" s="68">
        <v>2</v>
      </c>
      <c r="G18" s="69"/>
      <c r="H18" s="69"/>
      <c r="I18" s="155"/>
    </row>
    <row r="19" spans="1:9" ht="24" customHeight="1">
      <c r="A19" s="114">
        <f t="shared" si="0"/>
        <v>18</v>
      </c>
      <c r="B19" s="136"/>
      <c r="C19" s="150" t="s">
        <v>59</v>
      </c>
      <c r="D19" s="151"/>
      <c r="E19" s="152" t="s">
        <v>113</v>
      </c>
      <c r="F19" s="70"/>
      <c r="G19" s="65"/>
      <c r="H19" s="65"/>
      <c r="I19" s="153"/>
    </row>
    <row r="20" spans="1:9" ht="24" customHeight="1">
      <c r="A20" s="114">
        <f t="shared" si="0"/>
        <v>19</v>
      </c>
      <c r="B20" s="136"/>
      <c r="C20" s="150" t="s">
        <v>60</v>
      </c>
      <c r="D20" s="151"/>
      <c r="E20" s="152" t="s">
        <v>113</v>
      </c>
      <c r="F20" s="70"/>
      <c r="G20" s="65"/>
      <c r="H20" s="65"/>
      <c r="I20" s="153"/>
    </row>
    <row r="21" spans="1:9" ht="24" customHeight="1">
      <c r="A21" s="114">
        <f t="shared" si="0"/>
        <v>20</v>
      </c>
      <c r="B21" s="136"/>
      <c r="C21" s="150" t="s">
        <v>85</v>
      </c>
      <c r="D21" s="212" t="s">
        <v>144</v>
      </c>
      <c r="E21" s="152" t="s">
        <v>113</v>
      </c>
      <c r="F21" s="70">
        <v>1.77</v>
      </c>
      <c r="G21" s="65"/>
      <c r="H21" s="65"/>
      <c r="I21" s="153" t="s">
        <v>142</v>
      </c>
    </row>
    <row r="22" spans="1:9" ht="24" customHeight="1">
      <c r="A22" s="114">
        <f t="shared" si="0"/>
        <v>21</v>
      </c>
      <c r="B22" s="136"/>
      <c r="C22" s="150" t="s">
        <v>86</v>
      </c>
      <c r="D22" s="212"/>
      <c r="E22" s="152" t="s">
        <v>113</v>
      </c>
      <c r="F22" s="70">
        <v>1.77</v>
      </c>
      <c r="G22" s="65"/>
      <c r="H22" s="65"/>
      <c r="I22" s="153" t="str">
        <f>I21</f>
        <v>(0.004인/㎡)*441.8㎡</v>
      </c>
    </row>
    <row r="23" spans="1:9" ht="24" customHeight="1">
      <c r="A23" s="114">
        <f t="shared" si="0"/>
        <v>22</v>
      </c>
      <c r="B23" s="136"/>
      <c r="C23" s="150"/>
      <c r="D23" s="151"/>
      <c r="E23" s="152"/>
      <c r="F23" s="70"/>
      <c r="G23" s="65"/>
      <c r="H23" s="65"/>
      <c r="I23" s="153"/>
    </row>
    <row r="24" spans="1:9" ht="24" customHeight="1">
      <c r="A24" s="114">
        <f t="shared" si="0"/>
        <v>23</v>
      </c>
      <c r="B24" s="139"/>
      <c r="C24" s="140" t="s">
        <v>65</v>
      </c>
      <c r="D24" s="141"/>
      <c r="E24" s="154"/>
      <c r="F24" s="143"/>
      <c r="G24" s="144"/>
      <c r="H24" s="144"/>
      <c r="I24" s="145"/>
    </row>
    <row r="25" spans="1:9" ht="24" customHeight="1">
      <c r="A25" s="114">
        <f t="shared" si="0"/>
        <v>24</v>
      </c>
      <c r="B25" s="146" t="s">
        <v>82</v>
      </c>
      <c r="C25" s="74" t="s">
        <v>127</v>
      </c>
      <c r="D25" s="74" t="s">
        <v>137</v>
      </c>
      <c r="E25" s="149" t="s">
        <v>128</v>
      </c>
      <c r="F25" s="68">
        <v>1</v>
      </c>
      <c r="G25" s="69"/>
      <c r="H25" s="69"/>
      <c r="I25" s="155" t="s">
        <v>133</v>
      </c>
    </row>
    <row r="26" spans="1:9" ht="24" customHeight="1">
      <c r="A26" s="114">
        <f t="shared" si="0"/>
        <v>25</v>
      </c>
      <c r="B26" s="136"/>
      <c r="C26" s="75" t="s">
        <v>129</v>
      </c>
      <c r="D26" s="75"/>
      <c r="E26" s="152" t="s">
        <v>134</v>
      </c>
      <c r="F26" s="70">
        <v>8</v>
      </c>
      <c r="G26" s="65"/>
      <c r="H26" s="65"/>
      <c r="I26" s="153" t="s">
        <v>520</v>
      </c>
    </row>
    <row r="27" spans="1:9" ht="24" customHeight="1">
      <c r="A27" s="114">
        <f t="shared" si="0"/>
        <v>26</v>
      </c>
      <c r="B27" s="136"/>
      <c r="C27" s="75" t="s">
        <v>288</v>
      </c>
      <c r="D27" s="75"/>
      <c r="E27" s="152" t="s">
        <v>289</v>
      </c>
      <c r="F27" s="70">
        <v>0</v>
      </c>
      <c r="G27" s="65"/>
      <c r="H27" s="65"/>
      <c r="I27" s="153" t="s">
        <v>290</v>
      </c>
    </row>
    <row r="28" spans="1:9" ht="24" customHeight="1">
      <c r="A28" s="114">
        <f t="shared" si="0"/>
        <v>27</v>
      </c>
      <c r="B28" s="136"/>
      <c r="C28" s="75" t="s">
        <v>130</v>
      </c>
      <c r="D28" s="75" t="s">
        <v>135</v>
      </c>
      <c r="E28" s="152" t="s">
        <v>128</v>
      </c>
      <c r="F28" s="70">
        <v>2</v>
      </c>
      <c r="G28" s="65"/>
      <c r="H28" s="65"/>
      <c r="I28" s="153"/>
    </row>
    <row r="29" spans="1:9" ht="24" customHeight="1">
      <c r="A29" s="114">
        <f t="shared" si="0"/>
        <v>28</v>
      </c>
      <c r="B29" s="136"/>
      <c r="C29" s="75" t="s">
        <v>131</v>
      </c>
      <c r="D29" s="75"/>
      <c r="E29" s="152" t="s">
        <v>54</v>
      </c>
      <c r="F29" s="70">
        <v>1</v>
      </c>
      <c r="G29" s="65"/>
      <c r="H29" s="65"/>
      <c r="I29" s="153"/>
    </row>
    <row r="30" spans="1:9" ht="24" customHeight="1">
      <c r="A30" s="114">
        <f t="shared" ref="A30:A31" si="1">A29+1</f>
        <v>29</v>
      </c>
      <c r="B30" s="136"/>
      <c r="C30" s="75"/>
      <c r="E30" s="152"/>
      <c r="F30" s="70"/>
      <c r="G30" s="65"/>
      <c r="H30" s="65"/>
      <c r="I30" s="153"/>
    </row>
    <row r="31" spans="1:9" ht="24" customHeight="1">
      <c r="A31" s="114">
        <f t="shared" si="1"/>
        <v>30</v>
      </c>
      <c r="B31" s="136"/>
      <c r="C31" s="75"/>
      <c r="D31" s="75"/>
      <c r="E31" s="152"/>
      <c r="F31" s="70"/>
      <c r="G31" s="65"/>
      <c r="H31" s="65"/>
      <c r="I31" s="153"/>
    </row>
    <row r="32" spans="1:9" ht="24" customHeight="1" thickBot="1">
      <c r="A32" s="114">
        <f t="shared" ref="A32:A33" si="2">A31+1</f>
        <v>31</v>
      </c>
      <c r="B32" s="156"/>
      <c r="C32" s="157" t="s">
        <v>65</v>
      </c>
      <c r="D32" s="158"/>
      <c r="E32" s="159"/>
      <c r="F32" s="160"/>
      <c r="G32" s="161"/>
      <c r="H32" s="161"/>
      <c r="I32" s="162"/>
    </row>
    <row r="33" spans="1:9" ht="24" customHeight="1" thickBot="1">
      <c r="A33" s="114">
        <f t="shared" si="2"/>
        <v>32</v>
      </c>
      <c r="B33" s="163" t="s">
        <v>66</v>
      </c>
      <c r="C33" s="164"/>
      <c r="D33" s="164"/>
      <c r="E33" s="165"/>
      <c r="F33" s="166"/>
      <c r="G33" s="167"/>
      <c r="H33" s="168"/>
      <c r="I33" s="169"/>
    </row>
    <row r="34" spans="1:9" ht="24" customHeight="1" thickTop="1">
      <c r="A34" s="114">
        <v>1</v>
      </c>
      <c r="B34" s="170" t="s">
        <v>145</v>
      </c>
      <c r="C34" s="122"/>
      <c r="D34" s="122"/>
      <c r="E34" s="123"/>
      <c r="F34" s="124"/>
      <c r="G34" s="125"/>
      <c r="H34" s="125"/>
      <c r="I34" s="126"/>
    </row>
    <row r="35" spans="1:9" ht="24" customHeight="1">
      <c r="A35" s="114">
        <f t="shared" ref="A35:A58" si="3">A34+1</f>
        <v>2</v>
      </c>
      <c r="B35" s="171" t="s">
        <v>150</v>
      </c>
      <c r="I35" s="128"/>
    </row>
    <row r="36" spans="1:9" ht="24" customHeight="1">
      <c r="A36" s="114">
        <f t="shared" si="3"/>
        <v>3</v>
      </c>
      <c r="B36" s="171" t="s">
        <v>151</v>
      </c>
      <c r="I36" s="128"/>
    </row>
    <row r="37" spans="1:9" ht="24" customHeight="1">
      <c r="A37" s="114">
        <f t="shared" si="3"/>
        <v>4</v>
      </c>
      <c r="B37" s="171" t="s">
        <v>152</v>
      </c>
      <c r="I37" s="128"/>
    </row>
    <row r="38" spans="1:9" ht="24" customHeight="1">
      <c r="A38" s="114">
        <f t="shared" si="3"/>
        <v>5</v>
      </c>
      <c r="B38" s="171" t="s">
        <v>153</v>
      </c>
      <c r="I38" s="128"/>
    </row>
    <row r="39" spans="1:9" ht="24" customHeight="1">
      <c r="A39" s="114">
        <f t="shared" si="3"/>
        <v>6</v>
      </c>
      <c r="B39" s="171" t="s">
        <v>154</v>
      </c>
      <c r="I39" s="128"/>
    </row>
    <row r="40" spans="1:9" ht="24" customHeight="1" thickBot="1">
      <c r="A40" s="114">
        <f t="shared" si="3"/>
        <v>7</v>
      </c>
      <c r="B40" s="172" t="s">
        <v>155</v>
      </c>
      <c r="C40" s="173"/>
      <c r="D40" s="173"/>
      <c r="E40" s="174"/>
      <c r="F40" s="175"/>
      <c r="G40" s="176"/>
      <c r="H40" s="176"/>
      <c r="I40" s="177"/>
    </row>
    <row r="41" spans="1:9" ht="24" customHeight="1" thickBot="1">
      <c r="A41" s="114">
        <f t="shared" si="3"/>
        <v>8</v>
      </c>
      <c r="B41" s="130" t="s">
        <v>0</v>
      </c>
      <c r="C41" s="131" t="s">
        <v>1</v>
      </c>
      <c r="D41" s="131" t="s">
        <v>2</v>
      </c>
      <c r="E41" s="132" t="s">
        <v>3</v>
      </c>
      <c r="F41" s="133" t="s">
        <v>4</v>
      </c>
      <c r="G41" s="134" t="s">
        <v>524</v>
      </c>
      <c r="H41" s="134" t="s">
        <v>525</v>
      </c>
      <c r="I41" s="135" t="s">
        <v>5</v>
      </c>
    </row>
    <row r="42" spans="1:9" ht="24" customHeight="1" thickTop="1">
      <c r="A42" s="114">
        <f t="shared" si="3"/>
        <v>9</v>
      </c>
      <c r="B42" s="136" t="s">
        <v>68</v>
      </c>
      <c r="C42" s="71" t="s">
        <v>147</v>
      </c>
      <c r="D42" s="72" t="s">
        <v>148</v>
      </c>
      <c r="E42" s="137" t="s">
        <v>55</v>
      </c>
      <c r="F42" s="63">
        <v>90</v>
      </c>
      <c r="G42" s="64"/>
      <c r="H42" s="65"/>
      <c r="I42" s="138"/>
    </row>
    <row r="43" spans="1:9" ht="24" customHeight="1">
      <c r="A43" s="114">
        <f t="shared" si="3"/>
        <v>10</v>
      </c>
      <c r="B43" s="136"/>
      <c r="C43" s="72" t="s">
        <v>146</v>
      </c>
      <c r="D43" s="67" t="s">
        <v>425</v>
      </c>
      <c r="E43" s="137" t="s">
        <v>420</v>
      </c>
      <c r="F43" s="63">
        <v>30</v>
      </c>
      <c r="G43" s="66"/>
      <c r="H43" s="65"/>
      <c r="I43" s="138" t="s">
        <v>410</v>
      </c>
    </row>
    <row r="44" spans="1:9" ht="24" customHeight="1">
      <c r="A44" s="114">
        <f t="shared" si="3"/>
        <v>11</v>
      </c>
      <c r="B44" s="136"/>
      <c r="C44" s="71"/>
      <c r="D44" s="67"/>
      <c r="E44" s="137"/>
      <c r="F44" s="63"/>
      <c r="G44" s="66"/>
      <c r="H44" s="65"/>
      <c r="I44" s="138"/>
    </row>
    <row r="45" spans="1:9" ht="24" customHeight="1">
      <c r="A45" s="114">
        <f t="shared" si="3"/>
        <v>12</v>
      </c>
      <c r="B45" s="136"/>
      <c r="C45" s="67"/>
      <c r="D45" s="67"/>
      <c r="E45" s="137"/>
      <c r="F45" s="63"/>
      <c r="G45" s="64"/>
      <c r="H45" s="65"/>
      <c r="I45" s="138"/>
    </row>
    <row r="46" spans="1:9" ht="24" customHeight="1">
      <c r="A46" s="114">
        <f t="shared" si="3"/>
        <v>13</v>
      </c>
      <c r="B46" s="136"/>
      <c r="C46" s="67"/>
      <c r="D46" s="67"/>
      <c r="E46" s="137"/>
      <c r="F46" s="63"/>
      <c r="G46" s="64"/>
      <c r="H46" s="65"/>
      <c r="I46" s="138"/>
    </row>
    <row r="47" spans="1:9" ht="24" customHeight="1">
      <c r="A47" s="114">
        <f t="shared" si="3"/>
        <v>14</v>
      </c>
      <c r="B47" s="136"/>
      <c r="C47" s="67"/>
      <c r="D47" s="67"/>
      <c r="E47" s="137"/>
      <c r="F47" s="63"/>
      <c r="G47" s="66"/>
      <c r="H47" s="65"/>
      <c r="I47" s="138"/>
    </row>
    <row r="48" spans="1:9" ht="24" customHeight="1">
      <c r="A48" s="114">
        <f t="shared" si="3"/>
        <v>15</v>
      </c>
      <c r="B48" s="136"/>
      <c r="C48" s="67"/>
      <c r="D48" s="72"/>
      <c r="E48" s="137"/>
      <c r="F48" s="63"/>
      <c r="G48" s="64"/>
      <c r="H48" s="65"/>
      <c r="I48" s="138"/>
    </row>
    <row r="49" spans="1:9" ht="24" customHeight="1">
      <c r="A49" s="114">
        <f t="shared" si="3"/>
        <v>16</v>
      </c>
      <c r="B49" s="136"/>
      <c r="C49" s="67"/>
      <c r="D49" s="72"/>
      <c r="E49" s="137"/>
      <c r="F49" s="63"/>
      <c r="G49" s="64"/>
      <c r="H49" s="65"/>
      <c r="I49" s="138"/>
    </row>
    <row r="50" spans="1:9" ht="24" customHeight="1">
      <c r="A50" s="114">
        <f t="shared" si="3"/>
        <v>17</v>
      </c>
      <c r="B50" s="136"/>
      <c r="C50" s="67"/>
      <c r="D50" s="72"/>
      <c r="E50" s="137"/>
      <c r="F50" s="63"/>
      <c r="G50" s="64"/>
      <c r="H50" s="65"/>
      <c r="I50" s="138"/>
    </row>
    <row r="51" spans="1:9" ht="24" customHeight="1">
      <c r="A51" s="114">
        <f t="shared" si="3"/>
        <v>18</v>
      </c>
      <c r="B51" s="136"/>
      <c r="C51" s="67"/>
      <c r="D51" s="67"/>
      <c r="E51" s="178"/>
      <c r="F51" s="63"/>
      <c r="G51" s="73"/>
      <c r="H51" s="65"/>
      <c r="I51" s="179"/>
    </row>
    <row r="52" spans="1:9" ht="24" customHeight="1">
      <c r="A52" s="114">
        <f t="shared" si="3"/>
        <v>19</v>
      </c>
      <c r="B52" s="136"/>
      <c r="C52" s="67"/>
      <c r="D52" s="67"/>
      <c r="E52" s="137"/>
      <c r="F52" s="63"/>
      <c r="G52" s="73"/>
      <c r="H52" s="65"/>
      <c r="I52" s="138"/>
    </row>
    <row r="53" spans="1:9" ht="24" customHeight="1">
      <c r="A53" s="114">
        <f t="shared" si="3"/>
        <v>20</v>
      </c>
      <c r="B53" s="139"/>
      <c r="C53" s="140" t="s">
        <v>65</v>
      </c>
      <c r="D53" s="141"/>
      <c r="E53" s="142"/>
      <c r="F53" s="143"/>
      <c r="G53" s="144"/>
      <c r="H53" s="144"/>
      <c r="I53" s="145"/>
    </row>
    <row r="54" spans="1:9" ht="24" customHeight="1">
      <c r="A54" s="114">
        <f t="shared" si="3"/>
        <v>21</v>
      </c>
      <c r="B54" s="146" t="s">
        <v>81</v>
      </c>
      <c r="C54" s="147" t="s">
        <v>59</v>
      </c>
      <c r="D54" s="215" t="s">
        <v>84</v>
      </c>
      <c r="E54" s="149" t="s">
        <v>113</v>
      </c>
      <c r="F54" s="68">
        <v>3.6</v>
      </c>
      <c r="G54" s="69"/>
      <c r="H54" s="69"/>
      <c r="I54" s="155" t="s">
        <v>149</v>
      </c>
    </row>
    <row r="55" spans="1:9" ht="24" customHeight="1">
      <c r="A55" s="114">
        <f t="shared" si="3"/>
        <v>22</v>
      </c>
      <c r="B55" s="136"/>
      <c r="C55" s="150" t="s">
        <v>60</v>
      </c>
      <c r="D55" s="216"/>
      <c r="E55" s="152" t="s">
        <v>113</v>
      </c>
      <c r="F55" s="70">
        <v>3.6</v>
      </c>
      <c r="G55" s="65"/>
      <c r="H55" s="65"/>
      <c r="I55" s="153" t="str">
        <f>I54</f>
        <v>(0.04인/㎡)*90㎡</v>
      </c>
    </row>
    <row r="56" spans="1:9" ht="24" customHeight="1">
      <c r="A56" s="114">
        <f t="shared" si="3"/>
        <v>23</v>
      </c>
      <c r="B56" s="136"/>
      <c r="C56" s="150"/>
      <c r="D56" s="150"/>
      <c r="E56" s="152"/>
      <c r="F56" s="70"/>
      <c r="G56" s="65"/>
      <c r="H56" s="65"/>
      <c r="I56" s="153"/>
    </row>
    <row r="57" spans="1:9" ht="24" customHeight="1">
      <c r="A57" s="114">
        <f t="shared" si="3"/>
        <v>24</v>
      </c>
      <c r="B57" s="136"/>
      <c r="C57" s="150"/>
      <c r="D57" s="150"/>
      <c r="E57" s="152"/>
      <c r="F57" s="70"/>
      <c r="G57" s="65"/>
      <c r="H57" s="65"/>
      <c r="I57" s="153"/>
    </row>
    <row r="58" spans="1:9" ht="24" customHeight="1">
      <c r="A58" s="114">
        <f t="shared" si="3"/>
        <v>25</v>
      </c>
      <c r="B58" s="136"/>
      <c r="C58" s="150"/>
      <c r="D58" s="150"/>
      <c r="E58" s="152"/>
      <c r="F58" s="70"/>
      <c r="G58" s="65"/>
      <c r="H58" s="65"/>
      <c r="I58" s="153"/>
    </row>
    <row r="59" spans="1:9" ht="24" customHeight="1">
      <c r="A59" s="114">
        <f t="shared" ref="A59:A1569" si="4">A58+1</f>
        <v>26</v>
      </c>
      <c r="B59" s="136"/>
      <c r="C59" s="150"/>
      <c r="D59" s="150"/>
      <c r="E59" s="152"/>
      <c r="F59" s="70"/>
      <c r="G59" s="65"/>
      <c r="H59" s="65"/>
      <c r="I59" s="153"/>
    </row>
    <row r="60" spans="1:9" ht="24" customHeight="1">
      <c r="A60" s="114">
        <f t="shared" si="4"/>
        <v>27</v>
      </c>
      <c r="B60" s="139"/>
      <c r="C60" s="140" t="s">
        <v>65</v>
      </c>
      <c r="D60" s="141"/>
      <c r="E60" s="154"/>
      <c r="F60" s="143"/>
      <c r="G60" s="144"/>
      <c r="H60" s="144"/>
      <c r="I60" s="145"/>
    </row>
    <row r="61" spans="1:9" ht="24" customHeight="1">
      <c r="A61" s="114">
        <f t="shared" si="4"/>
        <v>28</v>
      </c>
      <c r="B61" s="146" t="s">
        <v>82</v>
      </c>
      <c r="C61" s="74"/>
      <c r="D61" s="74"/>
      <c r="E61" s="149"/>
      <c r="F61" s="68"/>
      <c r="G61" s="69"/>
      <c r="H61" s="69"/>
      <c r="I61" s="155"/>
    </row>
    <row r="62" spans="1:9" ht="24" customHeight="1">
      <c r="A62" s="114">
        <f t="shared" si="4"/>
        <v>29</v>
      </c>
      <c r="B62" s="136"/>
      <c r="C62" s="75"/>
      <c r="D62" s="75"/>
      <c r="E62" s="152"/>
      <c r="F62" s="70"/>
      <c r="G62" s="65"/>
      <c r="H62" s="65"/>
      <c r="I62" s="153"/>
    </row>
    <row r="63" spans="1:9" ht="24" customHeight="1">
      <c r="A63" s="114">
        <f t="shared" si="4"/>
        <v>30</v>
      </c>
      <c r="B63" s="136"/>
      <c r="C63" s="75"/>
      <c r="D63" s="75"/>
      <c r="E63" s="152"/>
      <c r="F63" s="70"/>
      <c r="G63" s="65"/>
      <c r="H63" s="65"/>
      <c r="I63" s="153"/>
    </row>
    <row r="64" spans="1:9" ht="24" customHeight="1" thickBot="1">
      <c r="A64" s="114">
        <f t="shared" si="4"/>
        <v>31</v>
      </c>
      <c r="B64" s="156"/>
      <c r="C64" s="157" t="s">
        <v>65</v>
      </c>
      <c r="D64" s="158"/>
      <c r="E64" s="159"/>
      <c r="F64" s="160"/>
      <c r="G64" s="161"/>
      <c r="H64" s="161"/>
      <c r="I64" s="162"/>
    </row>
    <row r="65" spans="1:9" ht="24" customHeight="1" thickBot="1">
      <c r="A65" s="114">
        <f t="shared" si="4"/>
        <v>32</v>
      </c>
      <c r="B65" s="163" t="s">
        <v>66</v>
      </c>
      <c r="C65" s="164"/>
      <c r="D65" s="164"/>
      <c r="E65" s="165"/>
      <c r="F65" s="166"/>
      <c r="G65" s="167"/>
      <c r="H65" s="168"/>
      <c r="I65" s="169"/>
    </row>
    <row r="66" spans="1:9" ht="24" customHeight="1" thickTop="1">
      <c r="A66" s="114">
        <v>1</v>
      </c>
      <c r="B66" s="170" t="s">
        <v>156</v>
      </c>
      <c r="C66" s="122"/>
      <c r="D66" s="122"/>
      <c r="E66" s="123"/>
      <c r="F66" s="124"/>
      <c r="G66" s="125"/>
      <c r="H66" s="125"/>
      <c r="I66" s="126"/>
    </row>
    <row r="67" spans="1:9" ht="24" customHeight="1" thickBot="1">
      <c r="A67" s="114">
        <f t="shared" ref="A67:A90" si="5">A66+1</f>
        <v>2</v>
      </c>
      <c r="B67" s="172" t="s">
        <v>163</v>
      </c>
      <c r="C67" s="173"/>
      <c r="D67" s="173"/>
      <c r="E67" s="174"/>
      <c r="F67" s="175"/>
      <c r="G67" s="176"/>
      <c r="H67" s="176"/>
      <c r="I67" s="177"/>
    </row>
    <row r="68" spans="1:9" ht="24" customHeight="1" thickBot="1">
      <c r="A68" s="114">
        <f t="shared" si="5"/>
        <v>3</v>
      </c>
      <c r="B68" s="130" t="s">
        <v>0</v>
      </c>
      <c r="C68" s="131" t="s">
        <v>1</v>
      </c>
      <c r="D68" s="131" t="s">
        <v>2</v>
      </c>
      <c r="E68" s="132" t="s">
        <v>3</v>
      </c>
      <c r="F68" s="133" t="s">
        <v>4</v>
      </c>
      <c r="G68" s="134" t="s">
        <v>524</v>
      </c>
      <c r="H68" s="134" t="s">
        <v>525</v>
      </c>
      <c r="I68" s="135" t="s">
        <v>5</v>
      </c>
    </row>
    <row r="69" spans="1:9" ht="24" customHeight="1" thickTop="1">
      <c r="A69" s="114">
        <f t="shared" si="5"/>
        <v>4</v>
      </c>
      <c r="B69" s="136" t="s">
        <v>50</v>
      </c>
      <c r="C69" s="71" t="s">
        <v>157</v>
      </c>
      <c r="D69" s="72" t="s">
        <v>166</v>
      </c>
      <c r="E69" s="137" t="s">
        <v>447</v>
      </c>
      <c r="F69" s="63">
        <v>114.3</v>
      </c>
      <c r="G69" s="66"/>
      <c r="H69" s="65"/>
      <c r="I69" s="138"/>
    </row>
    <row r="70" spans="1:9" ht="24" customHeight="1">
      <c r="A70" s="114">
        <f t="shared" si="5"/>
        <v>5</v>
      </c>
      <c r="B70" s="136"/>
      <c r="C70" s="72" t="s">
        <v>124</v>
      </c>
      <c r="D70" s="67" t="s">
        <v>158</v>
      </c>
      <c r="E70" s="137" t="s">
        <v>160</v>
      </c>
      <c r="F70" s="63">
        <v>11.43</v>
      </c>
      <c r="G70" s="66"/>
      <c r="H70" s="65"/>
      <c r="I70" s="138"/>
    </row>
    <row r="71" spans="1:9" ht="24" customHeight="1">
      <c r="A71" s="114">
        <f t="shared" si="5"/>
        <v>6</v>
      </c>
      <c r="B71" s="136"/>
      <c r="C71" s="71"/>
      <c r="D71" s="67"/>
      <c r="E71" s="137"/>
      <c r="F71" s="63"/>
      <c r="G71" s="66"/>
      <c r="H71" s="65"/>
      <c r="I71" s="138"/>
    </row>
    <row r="72" spans="1:9" ht="24" customHeight="1">
      <c r="A72" s="114">
        <f t="shared" si="5"/>
        <v>7</v>
      </c>
      <c r="B72" s="136"/>
      <c r="C72" s="67"/>
      <c r="D72" s="67"/>
      <c r="E72" s="137"/>
      <c r="F72" s="63"/>
      <c r="G72" s="64"/>
      <c r="H72" s="65"/>
      <c r="I72" s="138"/>
    </row>
    <row r="73" spans="1:9" ht="24" customHeight="1">
      <c r="A73" s="114">
        <f t="shared" si="5"/>
        <v>8</v>
      </c>
      <c r="B73" s="136"/>
      <c r="C73" s="67"/>
      <c r="D73" s="67"/>
      <c r="E73" s="137"/>
      <c r="F73" s="63"/>
      <c r="G73" s="64"/>
      <c r="H73" s="65"/>
      <c r="I73" s="138"/>
    </row>
    <row r="74" spans="1:9" ht="24" customHeight="1">
      <c r="A74" s="114">
        <f t="shared" si="5"/>
        <v>9</v>
      </c>
      <c r="B74" s="136"/>
      <c r="C74" s="67"/>
      <c r="D74" s="67"/>
      <c r="E74" s="137"/>
      <c r="F74" s="63"/>
      <c r="G74" s="64"/>
      <c r="H74" s="65"/>
      <c r="I74" s="138"/>
    </row>
    <row r="75" spans="1:9" ht="24" customHeight="1">
      <c r="A75" s="114">
        <f t="shared" si="5"/>
        <v>10</v>
      </c>
      <c r="B75" s="136"/>
      <c r="C75" s="67"/>
      <c r="D75" s="67"/>
      <c r="E75" s="137"/>
      <c r="F75" s="63"/>
      <c r="G75" s="64"/>
      <c r="H75" s="65"/>
      <c r="I75" s="138"/>
    </row>
    <row r="76" spans="1:9" ht="24" customHeight="1">
      <c r="A76" s="114">
        <f t="shared" si="5"/>
        <v>11</v>
      </c>
      <c r="B76" s="136"/>
      <c r="C76" s="67"/>
      <c r="D76" s="67"/>
      <c r="E76" s="137"/>
      <c r="F76" s="63"/>
      <c r="G76" s="64"/>
      <c r="H76" s="65"/>
      <c r="I76" s="138"/>
    </row>
    <row r="77" spans="1:9" ht="24" customHeight="1">
      <c r="A77" s="114">
        <f t="shared" si="5"/>
        <v>12</v>
      </c>
      <c r="B77" s="136"/>
      <c r="C77" s="67"/>
      <c r="D77" s="67"/>
      <c r="E77" s="137"/>
      <c r="F77" s="63"/>
      <c r="G77" s="64"/>
      <c r="H77" s="65"/>
      <c r="I77" s="138"/>
    </row>
    <row r="78" spans="1:9" ht="24" customHeight="1">
      <c r="A78" s="114">
        <f t="shared" si="5"/>
        <v>13</v>
      </c>
      <c r="B78" s="136"/>
      <c r="C78" s="67"/>
      <c r="D78" s="67"/>
      <c r="E78" s="137"/>
      <c r="F78" s="63"/>
      <c r="G78" s="64"/>
      <c r="H78" s="65"/>
      <c r="I78" s="138"/>
    </row>
    <row r="79" spans="1:9" ht="24" customHeight="1">
      <c r="A79" s="114">
        <f t="shared" si="5"/>
        <v>14</v>
      </c>
      <c r="B79" s="136"/>
      <c r="C79" s="67"/>
      <c r="D79" s="67"/>
      <c r="E79" s="137"/>
      <c r="F79" s="63"/>
      <c r="G79" s="66"/>
      <c r="H79" s="65"/>
      <c r="I79" s="138"/>
    </row>
    <row r="80" spans="1:9" ht="24" customHeight="1">
      <c r="A80" s="114">
        <f t="shared" si="5"/>
        <v>15</v>
      </c>
      <c r="B80" s="136"/>
      <c r="C80" s="67"/>
      <c r="D80" s="72"/>
      <c r="E80" s="137"/>
      <c r="F80" s="63"/>
      <c r="G80" s="64"/>
      <c r="H80" s="65"/>
      <c r="I80" s="138"/>
    </row>
    <row r="81" spans="1:9" ht="24" customHeight="1">
      <c r="A81" s="114">
        <f t="shared" si="5"/>
        <v>16</v>
      </c>
      <c r="B81" s="136"/>
      <c r="C81" s="67"/>
      <c r="D81" s="72"/>
      <c r="E81" s="137"/>
      <c r="F81" s="63"/>
      <c r="G81" s="64"/>
      <c r="H81" s="65"/>
      <c r="I81" s="138"/>
    </row>
    <row r="82" spans="1:9" ht="24" customHeight="1">
      <c r="A82" s="114">
        <f t="shared" si="5"/>
        <v>17</v>
      </c>
      <c r="B82" s="136"/>
      <c r="C82" s="67"/>
      <c r="D82" s="72"/>
      <c r="E82" s="137"/>
      <c r="F82" s="63"/>
      <c r="G82" s="64"/>
      <c r="H82" s="65"/>
      <c r="I82" s="138"/>
    </row>
    <row r="83" spans="1:9" ht="24" customHeight="1">
      <c r="A83" s="114">
        <f t="shared" si="5"/>
        <v>18</v>
      </c>
      <c r="B83" s="136"/>
      <c r="C83" s="67"/>
      <c r="D83" s="67"/>
      <c r="E83" s="178"/>
      <c r="F83" s="63"/>
      <c r="G83" s="73"/>
      <c r="H83" s="65"/>
      <c r="I83" s="179"/>
    </row>
    <row r="84" spans="1:9" ht="24" customHeight="1">
      <c r="A84" s="114">
        <f t="shared" si="5"/>
        <v>19</v>
      </c>
      <c r="B84" s="136"/>
      <c r="C84" s="67"/>
      <c r="D84" s="67"/>
      <c r="E84" s="137"/>
      <c r="F84" s="63"/>
      <c r="G84" s="73"/>
      <c r="H84" s="65"/>
      <c r="I84" s="138"/>
    </row>
    <row r="85" spans="1:9" ht="24" customHeight="1">
      <c r="A85" s="114">
        <f t="shared" si="5"/>
        <v>20</v>
      </c>
      <c r="B85" s="139"/>
      <c r="C85" s="140" t="s">
        <v>65</v>
      </c>
      <c r="D85" s="141"/>
      <c r="E85" s="142"/>
      <c r="F85" s="143"/>
      <c r="G85" s="144"/>
      <c r="H85" s="144"/>
      <c r="I85" s="145"/>
    </row>
    <row r="86" spans="1:9" ht="24" customHeight="1">
      <c r="A86" s="114">
        <f t="shared" si="5"/>
        <v>21</v>
      </c>
      <c r="B86" s="146" t="s">
        <v>81</v>
      </c>
      <c r="C86" s="147" t="s">
        <v>96</v>
      </c>
      <c r="D86" s="215" t="s">
        <v>161</v>
      </c>
      <c r="E86" s="149" t="s">
        <v>113</v>
      </c>
      <c r="F86" s="68">
        <v>0.46</v>
      </c>
      <c r="G86" s="69"/>
      <c r="H86" s="69"/>
      <c r="I86" s="155" t="s">
        <v>162</v>
      </c>
    </row>
    <row r="87" spans="1:9" ht="24" customHeight="1">
      <c r="A87" s="114">
        <f t="shared" si="5"/>
        <v>22</v>
      </c>
      <c r="B87" s="136"/>
      <c r="C87" s="150" t="s">
        <v>91</v>
      </c>
      <c r="D87" s="216"/>
      <c r="E87" s="152" t="s">
        <v>113</v>
      </c>
      <c r="F87" s="70">
        <v>0.46</v>
      </c>
      <c r="G87" s="65"/>
      <c r="H87" s="65"/>
      <c r="I87" s="153" t="str">
        <f>I86</f>
        <v>(0.004인/㎡)*213.15㎡*2회</v>
      </c>
    </row>
    <row r="88" spans="1:9" ht="24" customHeight="1">
      <c r="A88" s="114">
        <f t="shared" si="5"/>
        <v>23</v>
      </c>
      <c r="B88" s="136"/>
      <c r="C88" s="150"/>
      <c r="D88" s="150"/>
      <c r="E88" s="152"/>
      <c r="F88" s="70"/>
      <c r="G88" s="65"/>
      <c r="H88" s="65"/>
      <c r="I88" s="153"/>
    </row>
    <row r="89" spans="1:9" ht="24" customHeight="1">
      <c r="A89" s="114">
        <f t="shared" si="5"/>
        <v>24</v>
      </c>
      <c r="B89" s="136"/>
      <c r="C89" s="150"/>
      <c r="D89" s="150"/>
      <c r="E89" s="152"/>
      <c r="F89" s="70"/>
      <c r="G89" s="65"/>
      <c r="H89" s="65"/>
      <c r="I89" s="153"/>
    </row>
    <row r="90" spans="1:9" ht="24" customHeight="1">
      <c r="A90" s="114">
        <f t="shared" si="5"/>
        <v>25</v>
      </c>
      <c r="B90" s="136"/>
      <c r="C90" s="150"/>
      <c r="D90" s="150"/>
      <c r="E90" s="152"/>
      <c r="F90" s="70"/>
      <c r="G90" s="65"/>
      <c r="H90" s="65"/>
      <c r="I90" s="153"/>
    </row>
    <row r="91" spans="1:9" ht="24" customHeight="1">
      <c r="A91" s="114">
        <f t="shared" si="4"/>
        <v>26</v>
      </c>
      <c r="B91" s="136"/>
      <c r="C91" s="150"/>
      <c r="D91" s="150"/>
      <c r="E91" s="152"/>
      <c r="F91" s="70"/>
      <c r="G91" s="65"/>
      <c r="H91" s="65"/>
      <c r="I91" s="153"/>
    </row>
    <row r="92" spans="1:9" ht="24" customHeight="1">
      <c r="A92" s="114">
        <f t="shared" si="4"/>
        <v>27</v>
      </c>
      <c r="B92" s="139"/>
      <c r="C92" s="140" t="s">
        <v>65</v>
      </c>
      <c r="D92" s="141"/>
      <c r="E92" s="154"/>
      <c r="F92" s="143"/>
      <c r="G92" s="144"/>
      <c r="H92" s="144"/>
      <c r="I92" s="145"/>
    </row>
    <row r="93" spans="1:9" ht="24" customHeight="1">
      <c r="A93" s="114">
        <f t="shared" si="4"/>
        <v>28</v>
      </c>
      <c r="B93" s="146" t="s">
        <v>82</v>
      </c>
      <c r="C93" s="74"/>
      <c r="D93" s="74"/>
      <c r="E93" s="149"/>
      <c r="F93" s="68"/>
      <c r="G93" s="69"/>
      <c r="H93" s="69"/>
      <c r="I93" s="155"/>
    </row>
    <row r="94" spans="1:9" ht="24" customHeight="1">
      <c r="A94" s="114">
        <f t="shared" si="4"/>
        <v>29</v>
      </c>
      <c r="B94" s="136"/>
      <c r="C94" s="75"/>
      <c r="D94" s="75"/>
      <c r="E94" s="152"/>
      <c r="F94" s="70"/>
      <c r="G94" s="65"/>
      <c r="H94" s="65"/>
      <c r="I94" s="153"/>
    </row>
    <row r="95" spans="1:9" ht="24" customHeight="1">
      <c r="A95" s="114">
        <f t="shared" si="4"/>
        <v>30</v>
      </c>
      <c r="B95" s="136"/>
      <c r="C95" s="75"/>
      <c r="D95" s="75"/>
      <c r="E95" s="152"/>
      <c r="F95" s="70"/>
      <c r="G95" s="65"/>
      <c r="H95" s="65"/>
      <c r="I95" s="153"/>
    </row>
    <row r="96" spans="1:9" ht="24" customHeight="1" thickBot="1">
      <c r="A96" s="114">
        <f t="shared" si="4"/>
        <v>31</v>
      </c>
      <c r="B96" s="156"/>
      <c r="C96" s="157" t="s">
        <v>65</v>
      </c>
      <c r="D96" s="158"/>
      <c r="E96" s="159"/>
      <c r="F96" s="160"/>
      <c r="G96" s="161"/>
      <c r="H96" s="161"/>
      <c r="I96" s="162"/>
    </row>
    <row r="97" spans="1:9" ht="24" customHeight="1" thickBot="1">
      <c r="A97" s="114">
        <f t="shared" si="4"/>
        <v>32</v>
      </c>
      <c r="B97" s="163" t="s">
        <v>66</v>
      </c>
      <c r="C97" s="164"/>
      <c r="D97" s="164"/>
      <c r="E97" s="165"/>
      <c r="F97" s="166"/>
      <c r="G97" s="167"/>
      <c r="H97" s="168"/>
      <c r="I97" s="169"/>
    </row>
    <row r="98" spans="1:9" ht="24" customHeight="1" thickTop="1">
      <c r="A98" s="114">
        <v>1</v>
      </c>
      <c r="B98" s="170" t="s">
        <v>164</v>
      </c>
      <c r="C98" s="122"/>
      <c r="D98" s="122"/>
      <c r="E98" s="123"/>
      <c r="F98" s="124"/>
      <c r="G98" s="125"/>
      <c r="H98" s="125"/>
      <c r="I98" s="126"/>
    </row>
    <row r="99" spans="1:9" ht="24" customHeight="1" thickBot="1">
      <c r="A99" s="114">
        <f t="shared" ref="A99:A122" si="6">A98+1</f>
        <v>2</v>
      </c>
      <c r="B99" s="172" t="s">
        <v>169</v>
      </c>
      <c r="C99" s="173"/>
      <c r="D99" s="173"/>
      <c r="E99" s="174"/>
      <c r="F99" s="175"/>
      <c r="G99" s="176"/>
      <c r="H99" s="176"/>
      <c r="I99" s="177"/>
    </row>
    <row r="100" spans="1:9" ht="24" customHeight="1" thickBot="1">
      <c r="A100" s="114">
        <f t="shared" si="6"/>
        <v>3</v>
      </c>
      <c r="B100" s="130" t="s">
        <v>0</v>
      </c>
      <c r="C100" s="131" t="s">
        <v>1</v>
      </c>
      <c r="D100" s="131" t="s">
        <v>2</v>
      </c>
      <c r="E100" s="132" t="s">
        <v>3</v>
      </c>
      <c r="F100" s="133" t="s">
        <v>4</v>
      </c>
      <c r="G100" s="134" t="s">
        <v>524</v>
      </c>
      <c r="H100" s="134" t="s">
        <v>525</v>
      </c>
      <c r="I100" s="135" t="s">
        <v>5</v>
      </c>
    </row>
    <row r="101" spans="1:9" ht="24" customHeight="1" thickTop="1">
      <c r="A101" s="114">
        <f t="shared" si="6"/>
        <v>4</v>
      </c>
      <c r="B101" s="136" t="s">
        <v>50</v>
      </c>
      <c r="C101" s="71" t="s">
        <v>165</v>
      </c>
      <c r="D101" s="81" t="s">
        <v>167</v>
      </c>
      <c r="E101" s="137" t="s">
        <v>446</v>
      </c>
      <c r="F101" s="63">
        <v>126.9</v>
      </c>
      <c r="G101" s="66"/>
      <c r="H101" s="65"/>
      <c r="I101" s="138"/>
    </row>
    <row r="102" spans="1:9" ht="24" customHeight="1">
      <c r="A102" s="114">
        <f t="shared" si="6"/>
        <v>5</v>
      </c>
      <c r="B102" s="136"/>
      <c r="C102" s="72" t="s">
        <v>124</v>
      </c>
      <c r="D102" s="67" t="s">
        <v>168</v>
      </c>
      <c r="E102" s="137" t="s">
        <v>159</v>
      </c>
      <c r="F102" s="63">
        <v>12.690000000000001</v>
      </c>
      <c r="G102" s="66"/>
      <c r="H102" s="65"/>
      <c r="I102" s="138"/>
    </row>
    <row r="103" spans="1:9" ht="24" customHeight="1">
      <c r="A103" s="114">
        <f t="shared" si="6"/>
        <v>6</v>
      </c>
      <c r="B103" s="136"/>
      <c r="C103" s="71"/>
      <c r="D103" s="67"/>
      <c r="E103" s="137"/>
      <c r="F103" s="63"/>
      <c r="G103" s="66"/>
      <c r="H103" s="65"/>
      <c r="I103" s="138"/>
    </row>
    <row r="104" spans="1:9" ht="24" customHeight="1">
      <c r="A104" s="114">
        <f t="shared" si="6"/>
        <v>7</v>
      </c>
      <c r="B104" s="136"/>
      <c r="C104" s="67"/>
      <c r="D104" s="67"/>
      <c r="E104" s="137"/>
      <c r="F104" s="63"/>
      <c r="G104" s="64"/>
      <c r="H104" s="65"/>
      <c r="I104" s="138"/>
    </row>
    <row r="105" spans="1:9" ht="24" customHeight="1">
      <c r="A105" s="114">
        <f t="shared" si="6"/>
        <v>8</v>
      </c>
      <c r="B105" s="136"/>
      <c r="C105" s="67"/>
      <c r="D105" s="67"/>
      <c r="E105" s="137"/>
      <c r="F105" s="63"/>
      <c r="G105" s="64"/>
      <c r="H105" s="65"/>
      <c r="I105" s="138"/>
    </row>
    <row r="106" spans="1:9" ht="24" customHeight="1">
      <c r="A106" s="114">
        <f t="shared" si="6"/>
        <v>9</v>
      </c>
      <c r="B106" s="136"/>
      <c r="C106" s="67"/>
      <c r="D106" s="67"/>
      <c r="E106" s="137"/>
      <c r="F106" s="63"/>
      <c r="G106" s="64"/>
      <c r="H106" s="65"/>
      <c r="I106" s="138"/>
    </row>
    <row r="107" spans="1:9" ht="24" customHeight="1">
      <c r="A107" s="114">
        <f t="shared" si="6"/>
        <v>10</v>
      </c>
      <c r="B107" s="136"/>
      <c r="C107" s="67"/>
      <c r="D107" s="67"/>
      <c r="E107" s="137"/>
      <c r="F107" s="63"/>
      <c r="G107" s="64"/>
      <c r="H107" s="65"/>
      <c r="I107" s="138"/>
    </row>
    <row r="108" spans="1:9" ht="24" customHeight="1">
      <c r="A108" s="114">
        <f t="shared" si="6"/>
        <v>11</v>
      </c>
      <c r="B108" s="136"/>
      <c r="C108" s="67"/>
      <c r="D108" s="67"/>
      <c r="E108" s="137"/>
      <c r="F108" s="63"/>
      <c r="G108" s="64"/>
      <c r="H108" s="65"/>
      <c r="I108" s="138"/>
    </row>
    <row r="109" spans="1:9" ht="24" customHeight="1">
      <c r="A109" s="114">
        <f t="shared" si="6"/>
        <v>12</v>
      </c>
      <c r="B109" s="136"/>
      <c r="C109" s="67"/>
      <c r="D109" s="67"/>
      <c r="E109" s="137"/>
      <c r="F109" s="63"/>
      <c r="G109" s="64"/>
      <c r="H109" s="65"/>
      <c r="I109" s="138"/>
    </row>
    <row r="110" spans="1:9" ht="24" customHeight="1">
      <c r="A110" s="114">
        <f t="shared" si="6"/>
        <v>13</v>
      </c>
      <c r="B110" s="136"/>
      <c r="C110" s="67"/>
      <c r="D110" s="67"/>
      <c r="E110" s="137"/>
      <c r="F110" s="63"/>
      <c r="G110" s="64"/>
      <c r="H110" s="65"/>
      <c r="I110" s="138"/>
    </row>
    <row r="111" spans="1:9" ht="24" customHeight="1">
      <c r="A111" s="114">
        <f t="shared" si="6"/>
        <v>14</v>
      </c>
      <c r="B111" s="136"/>
      <c r="C111" s="67"/>
      <c r="D111" s="67"/>
      <c r="E111" s="137"/>
      <c r="F111" s="63"/>
      <c r="G111" s="66"/>
      <c r="H111" s="65"/>
      <c r="I111" s="138"/>
    </row>
    <row r="112" spans="1:9" ht="24" customHeight="1">
      <c r="A112" s="114">
        <f t="shared" si="6"/>
        <v>15</v>
      </c>
      <c r="B112" s="136"/>
      <c r="C112" s="67"/>
      <c r="D112" s="72"/>
      <c r="E112" s="137"/>
      <c r="F112" s="63"/>
      <c r="G112" s="64"/>
      <c r="H112" s="65"/>
      <c r="I112" s="138"/>
    </row>
    <row r="113" spans="1:9" ht="24" customHeight="1">
      <c r="A113" s="114">
        <f t="shared" si="6"/>
        <v>16</v>
      </c>
      <c r="B113" s="136"/>
      <c r="C113" s="67"/>
      <c r="D113" s="72"/>
      <c r="E113" s="137"/>
      <c r="F113" s="63"/>
      <c r="G113" s="64"/>
      <c r="H113" s="65"/>
      <c r="I113" s="138"/>
    </row>
    <row r="114" spans="1:9" ht="24" customHeight="1">
      <c r="A114" s="114">
        <f t="shared" si="6"/>
        <v>17</v>
      </c>
      <c r="B114" s="136"/>
      <c r="C114" s="67"/>
      <c r="D114" s="72"/>
      <c r="E114" s="137"/>
      <c r="F114" s="63"/>
      <c r="G114" s="64"/>
      <c r="H114" s="65"/>
      <c r="I114" s="138"/>
    </row>
    <row r="115" spans="1:9" ht="24" customHeight="1">
      <c r="A115" s="114">
        <f t="shared" si="6"/>
        <v>18</v>
      </c>
      <c r="B115" s="136"/>
      <c r="C115" s="67"/>
      <c r="D115" s="67"/>
      <c r="E115" s="178"/>
      <c r="F115" s="63"/>
      <c r="G115" s="73"/>
      <c r="H115" s="65"/>
      <c r="I115" s="179"/>
    </row>
    <row r="116" spans="1:9" ht="24" customHeight="1">
      <c r="A116" s="114">
        <f t="shared" si="6"/>
        <v>19</v>
      </c>
      <c r="B116" s="136"/>
      <c r="C116" s="67"/>
      <c r="D116" s="67"/>
      <c r="E116" s="137"/>
      <c r="F116" s="63"/>
      <c r="G116" s="73"/>
      <c r="H116" s="65"/>
      <c r="I116" s="138"/>
    </row>
    <row r="117" spans="1:9" ht="24" customHeight="1">
      <c r="A117" s="114">
        <f t="shared" si="6"/>
        <v>20</v>
      </c>
      <c r="B117" s="139"/>
      <c r="C117" s="140" t="s">
        <v>65</v>
      </c>
      <c r="D117" s="141"/>
      <c r="E117" s="142"/>
      <c r="F117" s="143"/>
      <c r="G117" s="144"/>
      <c r="H117" s="144"/>
      <c r="I117" s="145"/>
    </row>
    <row r="118" spans="1:9" ht="24" customHeight="1">
      <c r="A118" s="114">
        <f t="shared" si="6"/>
        <v>21</v>
      </c>
      <c r="B118" s="146" t="s">
        <v>81</v>
      </c>
      <c r="C118" s="147" t="s">
        <v>96</v>
      </c>
      <c r="D118" s="215" t="s">
        <v>161</v>
      </c>
      <c r="E118" s="149" t="s">
        <v>113</v>
      </c>
      <c r="F118" s="68">
        <v>0.51</v>
      </c>
      <c r="G118" s="69"/>
      <c r="H118" s="69"/>
      <c r="I118" s="155" t="s">
        <v>162</v>
      </c>
    </row>
    <row r="119" spans="1:9" ht="24" customHeight="1">
      <c r="A119" s="114">
        <f t="shared" si="6"/>
        <v>22</v>
      </c>
      <c r="B119" s="136"/>
      <c r="C119" s="150" t="s">
        <v>91</v>
      </c>
      <c r="D119" s="216"/>
      <c r="E119" s="152" t="s">
        <v>113</v>
      </c>
      <c r="F119" s="70">
        <v>0.51</v>
      </c>
      <c r="G119" s="65"/>
      <c r="H119" s="65"/>
      <c r="I119" s="153" t="str">
        <f>I118</f>
        <v>(0.004인/㎡)*213.15㎡*2회</v>
      </c>
    </row>
    <row r="120" spans="1:9" ht="24" customHeight="1">
      <c r="A120" s="114">
        <f t="shared" si="6"/>
        <v>23</v>
      </c>
      <c r="B120" s="136"/>
      <c r="C120" s="150"/>
      <c r="D120" s="150"/>
      <c r="E120" s="152"/>
      <c r="F120" s="70"/>
      <c r="G120" s="65"/>
      <c r="H120" s="65"/>
      <c r="I120" s="153"/>
    </row>
    <row r="121" spans="1:9" ht="24" customHeight="1">
      <c r="A121" s="114">
        <f t="shared" si="6"/>
        <v>24</v>
      </c>
      <c r="B121" s="136"/>
      <c r="C121" s="150"/>
      <c r="D121" s="150"/>
      <c r="E121" s="152"/>
      <c r="F121" s="70"/>
      <c r="G121" s="65"/>
      <c r="H121" s="65"/>
      <c r="I121" s="153"/>
    </row>
    <row r="122" spans="1:9" ht="24" customHeight="1">
      <c r="A122" s="114">
        <f t="shared" si="6"/>
        <v>25</v>
      </c>
      <c r="B122" s="136"/>
      <c r="C122" s="150"/>
      <c r="D122" s="150"/>
      <c r="E122" s="152"/>
      <c r="F122" s="70"/>
      <c r="G122" s="65"/>
      <c r="H122" s="65"/>
      <c r="I122" s="153"/>
    </row>
    <row r="123" spans="1:9" ht="24" customHeight="1">
      <c r="A123" s="114">
        <f t="shared" si="4"/>
        <v>26</v>
      </c>
      <c r="B123" s="136"/>
      <c r="C123" s="150"/>
      <c r="D123" s="150"/>
      <c r="E123" s="152"/>
      <c r="F123" s="70"/>
      <c r="G123" s="65"/>
      <c r="H123" s="65"/>
      <c r="I123" s="153"/>
    </row>
    <row r="124" spans="1:9" ht="24" customHeight="1">
      <c r="A124" s="114">
        <f t="shared" si="4"/>
        <v>27</v>
      </c>
      <c r="B124" s="139"/>
      <c r="C124" s="140" t="s">
        <v>65</v>
      </c>
      <c r="D124" s="141"/>
      <c r="E124" s="154"/>
      <c r="F124" s="143"/>
      <c r="G124" s="144"/>
      <c r="H124" s="144"/>
      <c r="I124" s="145"/>
    </row>
    <row r="125" spans="1:9" ht="24" customHeight="1">
      <c r="A125" s="114">
        <f t="shared" si="4"/>
        <v>28</v>
      </c>
      <c r="B125" s="146" t="s">
        <v>82</v>
      </c>
      <c r="C125" s="74"/>
      <c r="D125" s="74"/>
      <c r="E125" s="149"/>
      <c r="F125" s="68"/>
      <c r="G125" s="69"/>
      <c r="H125" s="69"/>
      <c r="I125" s="155"/>
    </row>
    <row r="126" spans="1:9" ht="24" customHeight="1">
      <c r="A126" s="114">
        <f t="shared" si="4"/>
        <v>29</v>
      </c>
      <c r="B126" s="136"/>
      <c r="C126" s="75"/>
      <c r="D126" s="75"/>
      <c r="E126" s="152"/>
      <c r="F126" s="70"/>
      <c r="G126" s="65"/>
      <c r="H126" s="65"/>
      <c r="I126" s="153"/>
    </row>
    <row r="127" spans="1:9" ht="24" customHeight="1">
      <c r="A127" s="114">
        <f t="shared" si="4"/>
        <v>30</v>
      </c>
      <c r="B127" s="136"/>
      <c r="C127" s="75"/>
      <c r="D127" s="75"/>
      <c r="E127" s="152"/>
      <c r="F127" s="70"/>
      <c r="G127" s="65"/>
      <c r="H127" s="65"/>
      <c r="I127" s="153"/>
    </row>
    <row r="128" spans="1:9" ht="24" customHeight="1" thickBot="1">
      <c r="A128" s="114">
        <f t="shared" si="4"/>
        <v>31</v>
      </c>
      <c r="B128" s="156"/>
      <c r="C128" s="157" t="s">
        <v>65</v>
      </c>
      <c r="D128" s="158"/>
      <c r="E128" s="159"/>
      <c r="F128" s="160"/>
      <c r="G128" s="161"/>
      <c r="H128" s="161"/>
      <c r="I128" s="162"/>
    </row>
    <row r="129" spans="1:9" ht="24" customHeight="1" thickBot="1">
      <c r="A129" s="114">
        <f t="shared" si="4"/>
        <v>32</v>
      </c>
      <c r="B129" s="163" t="s">
        <v>66</v>
      </c>
      <c r="C129" s="164"/>
      <c r="D129" s="164"/>
      <c r="E129" s="165"/>
      <c r="F129" s="166"/>
      <c r="G129" s="167"/>
      <c r="H129" s="168"/>
      <c r="I129" s="169"/>
    </row>
    <row r="130" spans="1:9" ht="24" customHeight="1" thickTop="1">
      <c r="A130" s="114">
        <v>1</v>
      </c>
      <c r="B130" s="170" t="s">
        <v>170</v>
      </c>
      <c r="C130" s="122"/>
      <c r="D130" s="122"/>
      <c r="E130" s="123"/>
      <c r="F130" s="124"/>
      <c r="G130" s="125"/>
      <c r="H130" s="125"/>
      <c r="I130" s="126"/>
    </row>
    <row r="131" spans="1:9" ht="24" customHeight="1" thickBot="1">
      <c r="A131" s="114">
        <f t="shared" ref="A131:A154" si="7">A130+1</f>
        <v>2</v>
      </c>
      <c r="B131" s="172" t="s">
        <v>176</v>
      </c>
      <c r="C131" s="173"/>
      <c r="D131" s="173"/>
      <c r="E131" s="174"/>
      <c r="F131" s="175"/>
      <c r="G131" s="176"/>
      <c r="H131" s="176"/>
      <c r="I131" s="177"/>
    </row>
    <row r="132" spans="1:9" ht="24" customHeight="1" thickBot="1">
      <c r="A132" s="114">
        <f t="shared" si="7"/>
        <v>3</v>
      </c>
      <c r="B132" s="130" t="s">
        <v>0</v>
      </c>
      <c r="C132" s="131" t="s">
        <v>1</v>
      </c>
      <c r="D132" s="131" t="s">
        <v>2</v>
      </c>
      <c r="E132" s="132" t="s">
        <v>3</v>
      </c>
      <c r="F132" s="133" t="s">
        <v>4</v>
      </c>
      <c r="G132" s="134" t="s">
        <v>524</v>
      </c>
      <c r="H132" s="134" t="s">
        <v>525</v>
      </c>
      <c r="I132" s="135" t="s">
        <v>5</v>
      </c>
    </row>
    <row r="133" spans="1:9" ht="24" customHeight="1" thickTop="1">
      <c r="A133" s="114">
        <f t="shared" si="7"/>
        <v>4</v>
      </c>
      <c r="B133" s="136" t="s">
        <v>50</v>
      </c>
      <c r="C133" s="71" t="s">
        <v>157</v>
      </c>
      <c r="D133" s="72" t="s">
        <v>172</v>
      </c>
      <c r="E133" s="137" t="s">
        <v>446</v>
      </c>
      <c r="F133" s="63">
        <v>37.200000000000003</v>
      </c>
      <c r="G133" s="66"/>
      <c r="H133" s="65"/>
      <c r="I133" s="138"/>
    </row>
    <row r="134" spans="1:9" ht="24" customHeight="1">
      <c r="A134" s="114">
        <f t="shared" si="7"/>
        <v>5</v>
      </c>
      <c r="B134" s="136"/>
      <c r="C134" s="72" t="s">
        <v>124</v>
      </c>
      <c r="D134" s="67" t="s">
        <v>158</v>
      </c>
      <c r="E134" s="137" t="s">
        <v>160</v>
      </c>
      <c r="F134" s="63">
        <v>3.7200000000000006</v>
      </c>
      <c r="G134" s="66"/>
      <c r="H134" s="65"/>
      <c r="I134" s="138"/>
    </row>
    <row r="135" spans="1:9" ht="24" customHeight="1">
      <c r="A135" s="114">
        <f t="shared" si="7"/>
        <v>6</v>
      </c>
      <c r="B135" s="136"/>
      <c r="C135" s="71"/>
      <c r="D135" s="67"/>
      <c r="E135" s="137"/>
      <c r="F135" s="63"/>
      <c r="G135" s="66"/>
      <c r="H135" s="65"/>
      <c r="I135" s="138"/>
    </row>
    <row r="136" spans="1:9" ht="24" customHeight="1">
      <c r="A136" s="114">
        <f t="shared" si="7"/>
        <v>7</v>
      </c>
      <c r="B136" s="136"/>
      <c r="C136" s="67"/>
      <c r="D136" s="67"/>
      <c r="E136" s="137"/>
      <c r="F136" s="63"/>
      <c r="G136" s="64"/>
      <c r="H136" s="65"/>
      <c r="I136" s="138"/>
    </row>
    <row r="137" spans="1:9" ht="24" customHeight="1">
      <c r="A137" s="114">
        <f t="shared" si="7"/>
        <v>8</v>
      </c>
      <c r="B137" s="136"/>
      <c r="C137" s="67"/>
      <c r="D137" s="67"/>
      <c r="E137" s="137"/>
      <c r="F137" s="63"/>
      <c r="G137" s="64"/>
      <c r="H137" s="65"/>
      <c r="I137" s="138"/>
    </row>
    <row r="138" spans="1:9" ht="24" customHeight="1">
      <c r="A138" s="114">
        <f t="shared" si="7"/>
        <v>9</v>
      </c>
      <c r="B138" s="136"/>
      <c r="C138" s="67"/>
      <c r="D138" s="67"/>
      <c r="E138" s="137"/>
      <c r="F138" s="63"/>
      <c r="G138" s="64"/>
      <c r="H138" s="65"/>
      <c r="I138" s="138"/>
    </row>
    <row r="139" spans="1:9" ht="24" customHeight="1">
      <c r="A139" s="114">
        <f t="shared" si="7"/>
        <v>10</v>
      </c>
      <c r="B139" s="136"/>
      <c r="C139" s="67"/>
      <c r="D139" s="67"/>
      <c r="E139" s="137"/>
      <c r="F139" s="63"/>
      <c r="G139" s="64"/>
      <c r="H139" s="65"/>
      <c r="I139" s="138"/>
    </row>
    <row r="140" spans="1:9" ht="24" customHeight="1">
      <c r="A140" s="114">
        <f t="shared" si="7"/>
        <v>11</v>
      </c>
      <c r="B140" s="136"/>
      <c r="C140" s="67"/>
      <c r="D140" s="67"/>
      <c r="E140" s="137"/>
      <c r="F140" s="63"/>
      <c r="G140" s="64"/>
      <c r="H140" s="65"/>
      <c r="I140" s="138"/>
    </row>
    <row r="141" spans="1:9" ht="24" customHeight="1">
      <c r="A141" s="114">
        <f t="shared" si="7"/>
        <v>12</v>
      </c>
      <c r="B141" s="136"/>
      <c r="C141" s="67"/>
      <c r="D141" s="67"/>
      <c r="E141" s="137"/>
      <c r="F141" s="63"/>
      <c r="G141" s="64"/>
      <c r="H141" s="65"/>
      <c r="I141" s="138"/>
    </row>
    <row r="142" spans="1:9" ht="24" customHeight="1">
      <c r="A142" s="114">
        <f t="shared" si="7"/>
        <v>13</v>
      </c>
      <c r="B142" s="136"/>
      <c r="C142" s="67"/>
      <c r="D142" s="67"/>
      <c r="E142" s="137"/>
      <c r="F142" s="63"/>
      <c r="G142" s="64"/>
      <c r="H142" s="65"/>
      <c r="I142" s="138"/>
    </row>
    <row r="143" spans="1:9" ht="24" customHeight="1">
      <c r="A143" s="114">
        <f t="shared" si="7"/>
        <v>14</v>
      </c>
      <c r="B143" s="136"/>
      <c r="C143" s="67"/>
      <c r="D143" s="67"/>
      <c r="E143" s="137"/>
      <c r="F143" s="63"/>
      <c r="G143" s="66"/>
      <c r="H143" s="65"/>
      <c r="I143" s="138"/>
    </row>
    <row r="144" spans="1:9" ht="24" customHeight="1">
      <c r="A144" s="114">
        <f t="shared" si="7"/>
        <v>15</v>
      </c>
      <c r="B144" s="136"/>
      <c r="C144" s="67"/>
      <c r="D144" s="72"/>
      <c r="E144" s="137"/>
      <c r="F144" s="63"/>
      <c r="G144" s="64"/>
      <c r="H144" s="65"/>
      <c r="I144" s="138"/>
    </row>
    <row r="145" spans="1:9" ht="24" customHeight="1">
      <c r="A145" s="114">
        <f t="shared" si="7"/>
        <v>16</v>
      </c>
      <c r="B145" s="136"/>
      <c r="C145" s="67"/>
      <c r="D145" s="72"/>
      <c r="E145" s="137"/>
      <c r="F145" s="63"/>
      <c r="G145" s="64"/>
      <c r="H145" s="65"/>
      <c r="I145" s="138"/>
    </row>
    <row r="146" spans="1:9" ht="24" customHeight="1">
      <c r="A146" s="114">
        <f t="shared" si="7"/>
        <v>17</v>
      </c>
      <c r="B146" s="136"/>
      <c r="C146" s="67"/>
      <c r="D146" s="72"/>
      <c r="E146" s="137"/>
      <c r="F146" s="63"/>
      <c r="G146" s="64"/>
      <c r="H146" s="65"/>
      <c r="I146" s="138"/>
    </row>
    <row r="147" spans="1:9" ht="24" customHeight="1">
      <c r="A147" s="114">
        <f t="shared" si="7"/>
        <v>18</v>
      </c>
      <c r="B147" s="136"/>
      <c r="C147" s="67"/>
      <c r="D147" s="67"/>
      <c r="E147" s="178"/>
      <c r="F147" s="63"/>
      <c r="G147" s="73"/>
      <c r="H147" s="65"/>
      <c r="I147" s="179"/>
    </row>
    <row r="148" spans="1:9" ht="24" customHeight="1">
      <c r="A148" s="114">
        <f t="shared" si="7"/>
        <v>19</v>
      </c>
      <c r="B148" s="136"/>
      <c r="C148" s="67"/>
      <c r="D148" s="67"/>
      <c r="E148" s="137"/>
      <c r="F148" s="63"/>
      <c r="G148" s="73"/>
      <c r="H148" s="65"/>
      <c r="I148" s="138"/>
    </row>
    <row r="149" spans="1:9" ht="24" customHeight="1">
      <c r="A149" s="114">
        <f t="shared" si="7"/>
        <v>20</v>
      </c>
      <c r="B149" s="139"/>
      <c r="C149" s="140" t="s">
        <v>65</v>
      </c>
      <c r="D149" s="141"/>
      <c r="E149" s="142"/>
      <c r="F149" s="143"/>
      <c r="G149" s="144"/>
      <c r="H149" s="144"/>
      <c r="I149" s="145"/>
    </row>
    <row r="150" spans="1:9" ht="24" customHeight="1">
      <c r="A150" s="114">
        <f t="shared" si="7"/>
        <v>21</v>
      </c>
      <c r="B150" s="146" t="s">
        <v>81</v>
      </c>
      <c r="C150" s="147" t="s">
        <v>96</v>
      </c>
      <c r="D150" s="215" t="s">
        <v>161</v>
      </c>
      <c r="E150" s="149" t="s">
        <v>113</v>
      </c>
      <c r="F150" s="68">
        <v>0.15</v>
      </c>
      <c r="G150" s="69"/>
      <c r="H150" s="69"/>
      <c r="I150" s="155" t="s">
        <v>184</v>
      </c>
    </row>
    <row r="151" spans="1:9" ht="24" customHeight="1">
      <c r="A151" s="114">
        <f t="shared" si="7"/>
        <v>22</v>
      </c>
      <c r="B151" s="136"/>
      <c r="C151" s="150" t="s">
        <v>91</v>
      </c>
      <c r="D151" s="216"/>
      <c r="E151" s="152" t="s">
        <v>113</v>
      </c>
      <c r="F151" s="70">
        <v>0.15</v>
      </c>
      <c r="G151" s="65"/>
      <c r="H151" s="65"/>
      <c r="I151" s="153" t="str">
        <f>I150</f>
        <v>(0.004인/㎡)*69.4㎡*2회</v>
      </c>
    </row>
    <row r="152" spans="1:9" ht="24" customHeight="1">
      <c r="A152" s="114">
        <f t="shared" si="7"/>
        <v>23</v>
      </c>
      <c r="B152" s="136"/>
      <c r="C152" s="150"/>
      <c r="D152" s="150"/>
      <c r="E152" s="152"/>
      <c r="F152" s="70"/>
      <c r="G152" s="65"/>
      <c r="H152" s="65"/>
      <c r="I152" s="153"/>
    </row>
    <row r="153" spans="1:9" ht="24" customHeight="1">
      <c r="A153" s="114">
        <f t="shared" si="7"/>
        <v>24</v>
      </c>
      <c r="B153" s="136"/>
      <c r="C153" s="150"/>
      <c r="D153" s="150"/>
      <c r="E153" s="152"/>
      <c r="F153" s="70"/>
      <c r="G153" s="65"/>
      <c r="H153" s="65"/>
      <c r="I153" s="153"/>
    </row>
    <row r="154" spans="1:9" ht="24" customHeight="1">
      <c r="A154" s="114">
        <f t="shared" si="7"/>
        <v>25</v>
      </c>
      <c r="B154" s="136"/>
      <c r="C154" s="150"/>
      <c r="D154" s="150"/>
      <c r="E154" s="152"/>
      <c r="F154" s="70"/>
      <c r="G154" s="65"/>
      <c r="H154" s="65"/>
      <c r="I154" s="153"/>
    </row>
    <row r="155" spans="1:9" ht="24" customHeight="1">
      <c r="A155" s="114">
        <f t="shared" si="4"/>
        <v>26</v>
      </c>
      <c r="B155" s="136"/>
      <c r="C155" s="150"/>
      <c r="D155" s="150"/>
      <c r="E155" s="152"/>
      <c r="F155" s="70"/>
      <c r="G155" s="65"/>
      <c r="H155" s="65"/>
      <c r="I155" s="153"/>
    </row>
    <row r="156" spans="1:9" ht="24" customHeight="1">
      <c r="A156" s="114">
        <f t="shared" si="4"/>
        <v>27</v>
      </c>
      <c r="B156" s="139"/>
      <c r="C156" s="140" t="s">
        <v>65</v>
      </c>
      <c r="D156" s="141"/>
      <c r="E156" s="154"/>
      <c r="F156" s="143"/>
      <c r="G156" s="144"/>
      <c r="H156" s="144"/>
      <c r="I156" s="145"/>
    </row>
    <row r="157" spans="1:9" ht="24" customHeight="1">
      <c r="A157" s="114">
        <f t="shared" si="4"/>
        <v>28</v>
      </c>
      <c r="B157" s="146" t="s">
        <v>82</v>
      </c>
      <c r="C157" s="74"/>
      <c r="D157" s="74"/>
      <c r="E157" s="149"/>
      <c r="F157" s="68"/>
      <c r="G157" s="69"/>
      <c r="H157" s="69"/>
      <c r="I157" s="155"/>
    </row>
    <row r="158" spans="1:9" ht="24" customHeight="1">
      <c r="A158" s="114">
        <f t="shared" si="4"/>
        <v>29</v>
      </c>
      <c r="B158" s="136"/>
      <c r="C158" s="75"/>
      <c r="D158" s="75"/>
      <c r="E158" s="152"/>
      <c r="F158" s="70"/>
      <c r="G158" s="65"/>
      <c r="H158" s="65"/>
      <c r="I158" s="153"/>
    </row>
    <row r="159" spans="1:9" ht="24" customHeight="1">
      <c r="A159" s="114">
        <f t="shared" si="4"/>
        <v>30</v>
      </c>
      <c r="B159" s="136"/>
      <c r="C159" s="75"/>
      <c r="D159" s="75"/>
      <c r="E159" s="152"/>
      <c r="F159" s="70"/>
      <c r="G159" s="65"/>
      <c r="H159" s="65"/>
      <c r="I159" s="153"/>
    </row>
    <row r="160" spans="1:9" ht="24" customHeight="1" thickBot="1">
      <c r="A160" s="114">
        <f t="shared" si="4"/>
        <v>31</v>
      </c>
      <c r="B160" s="156"/>
      <c r="C160" s="157" t="s">
        <v>65</v>
      </c>
      <c r="D160" s="158"/>
      <c r="E160" s="159"/>
      <c r="F160" s="160"/>
      <c r="G160" s="161"/>
      <c r="H160" s="161"/>
      <c r="I160" s="162"/>
    </row>
    <row r="161" spans="1:9" ht="24" customHeight="1" thickBot="1">
      <c r="A161" s="114">
        <f t="shared" si="4"/>
        <v>32</v>
      </c>
      <c r="B161" s="163" t="s">
        <v>66</v>
      </c>
      <c r="C161" s="164"/>
      <c r="D161" s="164"/>
      <c r="E161" s="165"/>
      <c r="F161" s="166"/>
      <c r="G161" s="167"/>
      <c r="H161" s="168"/>
      <c r="I161" s="169"/>
    </row>
    <row r="162" spans="1:9" ht="24" customHeight="1" thickTop="1">
      <c r="A162" s="114">
        <v>1</v>
      </c>
      <c r="B162" s="170" t="s">
        <v>171</v>
      </c>
      <c r="C162" s="122"/>
      <c r="D162" s="122"/>
      <c r="E162" s="123"/>
      <c r="F162" s="124"/>
      <c r="G162" s="125"/>
      <c r="H162" s="125"/>
      <c r="I162" s="126"/>
    </row>
    <row r="163" spans="1:9" ht="24" customHeight="1" thickBot="1">
      <c r="A163" s="114">
        <f t="shared" ref="A163:A186" si="8">A162+1</f>
        <v>2</v>
      </c>
      <c r="B163" s="172" t="s">
        <v>176</v>
      </c>
      <c r="C163" s="173"/>
      <c r="D163" s="173"/>
      <c r="E163" s="174"/>
      <c r="F163" s="175"/>
      <c r="G163" s="176"/>
      <c r="H163" s="176"/>
      <c r="I163" s="177"/>
    </row>
    <row r="164" spans="1:9" ht="24" customHeight="1" thickBot="1">
      <c r="A164" s="114">
        <f t="shared" si="8"/>
        <v>3</v>
      </c>
      <c r="B164" s="130" t="s">
        <v>0</v>
      </c>
      <c r="C164" s="131" t="s">
        <v>1</v>
      </c>
      <c r="D164" s="131" t="s">
        <v>2</v>
      </c>
      <c r="E164" s="132" t="s">
        <v>3</v>
      </c>
      <c r="F164" s="133" t="s">
        <v>4</v>
      </c>
      <c r="G164" s="134" t="s">
        <v>524</v>
      </c>
      <c r="H164" s="134" t="s">
        <v>525</v>
      </c>
      <c r="I164" s="135" t="s">
        <v>5</v>
      </c>
    </row>
    <row r="165" spans="1:9" ht="24" customHeight="1" thickTop="1">
      <c r="A165" s="114">
        <f t="shared" si="8"/>
        <v>4</v>
      </c>
      <c r="B165" s="136" t="s">
        <v>50</v>
      </c>
      <c r="C165" s="71" t="s">
        <v>157</v>
      </c>
      <c r="D165" s="72" t="s">
        <v>185</v>
      </c>
      <c r="E165" s="137" t="s">
        <v>446</v>
      </c>
      <c r="F165" s="63">
        <v>37.200000000000003</v>
      </c>
      <c r="G165" s="66"/>
      <c r="H165" s="65"/>
      <c r="I165" s="138"/>
    </row>
    <row r="166" spans="1:9" ht="24" customHeight="1">
      <c r="A166" s="114">
        <f t="shared" si="8"/>
        <v>5</v>
      </c>
      <c r="B166" s="136"/>
      <c r="C166" s="72" t="s">
        <v>124</v>
      </c>
      <c r="D166" s="67" t="s">
        <v>158</v>
      </c>
      <c r="E166" s="137" t="s">
        <v>159</v>
      </c>
      <c r="F166" s="63">
        <v>3.7200000000000006</v>
      </c>
      <c r="G166" s="66"/>
      <c r="H166" s="65"/>
      <c r="I166" s="138"/>
    </row>
    <row r="167" spans="1:9" ht="24" customHeight="1">
      <c r="A167" s="114">
        <f t="shared" si="8"/>
        <v>6</v>
      </c>
      <c r="B167" s="136"/>
      <c r="C167" s="71"/>
      <c r="D167" s="67"/>
      <c r="E167" s="137"/>
      <c r="F167" s="63"/>
      <c r="G167" s="66"/>
      <c r="H167" s="65"/>
      <c r="I167" s="138"/>
    </row>
    <row r="168" spans="1:9" ht="24" customHeight="1">
      <c r="A168" s="114">
        <f t="shared" si="8"/>
        <v>7</v>
      </c>
      <c r="B168" s="136"/>
      <c r="C168" s="67"/>
      <c r="D168" s="67"/>
      <c r="E168" s="137"/>
      <c r="F168" s="63"/>
      <c r="G168" s="64"/>
      <c r="H168" s="65"/>
      <c r="I168" s="138"/>
    </row>
    <row r="169" spans="1:9" ht="24" customHeight="1">
      <c r="A169" s="114">
        <f t="shared" si="8"/>
        <v>8</v>
      </c>
      <c r="B169" s="136"/>
      <c r="C169" s="67"/>
      <c r="D169" s="67"/>
      <c r="E169" s="137"/>
      <c r="F169" s="63"/>
      <c r="G169" s="64"/>
      <c r="H169" s="65"/>
      <c r="I169" s="138"/>
    </row>
    <row r="170" spans="1:9" ht="24" customHeight="1">
      <c r="A170" s="114">
        <f t="shared" si="8"/>
        <v>9</v>
      </c>
      <c r="B170" s="136"/>
      <c r="C170" s="67"/>
      <c r="D170" s="67"/>
      <c r="E170" s="137"/>
      <c r="F170" s="63"/>
      <c r="G170" s="64"/>
      <c r="H170" s="65"/>
      <c r="I170" s="138"/>
    </row>
    <row r="171" spans="1:9" ht="24" customHeight="1">
      <c r="A171" s="114">
        <f t="shared" si="8"/>
        <v>10</v>
      </c>
      <c r="B171" s="136"/>
      <c r="C171" s="67"/>
      <c r="D171" s="67"/>
      <c r="E171" s="137"/>
      <c r="F171" s="63"/>
      <c r="G171" s="64"/>
      <c r="H171" s="65"/>
      <c r="I171" s="138"/>
    </row>
    <row r="172" spans="1:9" ht="24" customHeight="1">
      <c r="A172" s="114">
        <f t="shared" si="8"/>
        <v>11</v>
      </c>
      <c r="B172" s="136"/>
      <c r="C172" s="67"/>
      <c r="D172" s="67"/>
      <c r="E172" s="137"/>
      <c r="F172" s="63"/>
      <c r="G172" s="64"/>
      <c r="H172" s="65"/>
      <c r="I172" s="138"/>
    </row>
    <row r="173" spans="1:9" ht="24" customHeight="1">
      <c r="A173" s="114">
        <f t="shared" si="8"/>
        <v>12</v>
      </c>
      <c r="B173" s="136"/>
      <c r="C173" s="67"/>
      <c r="D173" s="67"/>
      <c r="E173" s="137"/>
      <c r="F173" s="63"/>
      <c r="G173" s="64"/>
      <c r="H173" s="65"/>
      <c r="I173" s="138"/>
    </row>
    <row r="174" spans="1:9" ht="24" customHeight="1">
      <c r="A174" s="114">
        <f t="shared" si="8"/>
        <v>13</v>
      </c>
      <c r="B174" s="136"/>
      <c r="C174" s="67"/>
      <c r="D174" s="67"/>
      <c r="E174" s="137"/>
      <c r="F174" s="63"/>
      <c r="G174" s="64"/>
      <c r="H174" s="65"/>
      <c r="I174" s="138"/>
    </row>
    <row r="175" spans="1:9" ht="24" customHeight="1">
      <c r="A175" s="114">
        <f t="shared" si="8"/>
        <v>14</v>
      </c>
      <c r="B175" s="136"/>
      <c r="C175" s="67"/>
      <c r="D175" s="67"/>
      <c r="E175" s="137"/>
      <c r="F175" s="63"/>
      <c r="G175" s="66"/>
      <c r="H175" s="65"/>
      <c r="I175" s="138"/>
    </row>
    <row r="176" spans="1:9" ht="24" customHeight="1">
      <c r="A176" s="114">
        <f t="shared" si="8"/>
        <v>15</v>
      </c>
      <c r="B176" s="136"/>
      <c r="C176" s="67"/>
      <c r="D176" s="72"/>
      <c r="E176" s="137"/>
      <c r="F176" s="63"/>
      <c r="G176" s="64"/>
      <c r="H176" s="65"/>
      <c r="I176" s="138"/>
    </row>
    <row r="177" spans="1:9" ht="24" customHeight="1">
      <c r="A177" s="114">
        <f t="shared" si="8"/>
        <v>16</v>
      </c>
      <c r="B177" s="136"/>
      <c r="C177" s="67"/>
      <c r="D177" s="72"/>
      <c r="E177" s="137"/>
      <c r="F177" s="63"/>
      <c r="G177" s="64"/>
      <c r="H177" s="65"/>
      <c r="I177" s="138"/>
    </row>
    <row r="178" spans="1:9" ht="24" customHeight="1">
      <c r="A178" s="114">
        <f t="shared" si="8"/>
        <v>17</v>
      </c>
      <c r="B178" s="136"/>
      <c r="C178" s="67"/>
      <c r="D178" s="72"/>
      <c r="E178" s="137"/>
      <c r="F178" s="63"/>
      <c r="G178" s="64"/>
      <c r="H178" s="65"/>
      <c r="I178" s="138"/>
    </row>
    <row r="179" spans="1:9" ht="24" customHeight="1">
      <c r="A179" s="114">
        <f t="shared" si="8"/>
        <v>18</v>
      </c>
      <c r="B179" s="136"/>
      <c r="C179" s="67"/>
      <c r="D179" s="67"/>
      <c r="E179" s="178"/>
      <c r="F179" s="63"/>
      <c r="G179" s="73"/>
      <c r="H179" s="65"/>
      <c r="I179" s="179"/>
    </row>
    <row r="180" spans="1:9" ht="24" customHeight="1">
      <c r="A180" s="114">
        <f t="shared" si="8"/>
        <v>19</v>
      </c>
      <c r="B180" s="136"/>
      <c r="C180" s="67"/>
      <c r="D180" s="67"/>
      <c r="E180" s="137"/>
      <c r="F180" s="63"/>
      <c r="G180" s="73"/>
      <c r="H180" s="65"/>
      <c r="I180" s="138"/>
    </row>
    <row r="181" spans="1:9" ht="24" customHeight="1">
      <c r="A181" s="114">
        <f t="shared" si="8"/>
        <v>20</v>
      </c>
      <c r="B181" s="139"/>
      <c r="C181" s="140" t="s">
        <v>65</v>
      </c>
      <c r="D181" s="141"/>
      <c r="E181" s="142"/>
      <c r="F181" s="143"/>
      <c r="G181" s="144"/>
      <c r="H181" s="144"/>
      <c r="I181" s="145"/>
    </row>
    <row r="182" spans="1:9" ht="24" customHeight="1">
      <c r="A182" s="114">
        <f t="shared" si="8"/>
        <v>21</v>
      </c>
      <c r="B182" s="146" t="s">
        <v>81</v>
      </c>
      <c r="C182" s="147" t="s">
        <v>96</v>
      </c>
      <c r="D182" s="215" t="s">
        <v>161</v>
      </c>
      <c r="E182" s="149" t="s">
        <v>113</v>
      </c>
      <c r="F182" s="68">
        <v>0.15</v>
      </c>
      <c r="G182" s="69"/>
      <c r="H182" s="69"/>
      <c r="I182" s="155" t="s">
        <v>184</v>
      </c>
    </row>
    <row r="183" spans="1:9" ht="24" customHeight="1">
      <c r="A183" s="114">
        <f t="shared" si="8"/>
        <v>22</v>
      </c>
      <c r="B183" s="136"/>
      <c r="C183" s="150" t="s">
        <v>91</v>
      </c>
      <c r="D183" s="216"/>
      <c r="E183" s="152" t="s">
        <v>113</v>
      </c>
      <c r="F183" s="70">
        <v>0.15</v>
      </c>
      <c r="G183" s="65"/>
      <c r="H183" s="65"/>
      <c r="I183" s="153" t="str">
        <f>I182</f>
        <v>(0.004인/㎡)*69.4㎡*2회</v>
      </c>
    </row>
    <row r="184" spans="1:9" ht="24" customHeight="1">
      <c r="A184" s="114">
        <f t="shared" si="8"/>
        <v>23</v>
      </c>
      <c r="B184" s="136"/>
      <c r="C184" s="150"/>
      <c r="D184" s="150"/>
      <c r="E184" s="152"/>
      <c r="F184" s="70"/>
      <c r="G184" s="65"/>
      <c r="H184" s="65"/>
      <c r="I184" s="153"/>
    </row>
    <row r="185" spans="1:9" ht="24" customHeight="1">
      <c r="A185" s="114">
        <f t="shared" si="8"/>
        <v>24</v>
      </c>
      <c r="B185" s="136"/>
      <c r="C185" s="150"/>
      <c r="D185" s="150"/>
      <c r="E185" s="152"/>
      <c r="F185" s="70"/>
      <c r="G185" s="65"/>
      <c r="H185" s="65"/>
      <c r="I185" s="153"/>
    </row>
    <row r="186" spans="1:9" ht="24" customHeight="1">
      <c r="A186" s="114">
        <f t="shared" si="8"/>
        <v>25</v>
      </c>
      <c r="B186" s="136"/>
      <c r="C186" s="150"/>
      <c r="D186" s="150"/>
      <c r="E186" s="152"/>
      <c r="F186" s="70"/>
      <c r="G186" s="65"/>
      <c r="H186" s="65"/>
      <c r="I186" s="153"/>
    </row>
    <row r="187" spans="1:9" ht="24" customHeight="1">
      <c r="A187" s="114">
        <f t="shared" si="4"/>
        <v>26</v>
      </c>
      <c r="B187" s="136"/>
      <c r="C187" s="150"/>
      <c r="D187" s="150"/>
      <c r="E187" s="152"/>
      <c r="F187" s="70"/>
      <c r="G187" s="65"/>
      <c r="H187" s="65"/>
      <c r="I187" s="153"/>
    </row>
    <row r="188" spans="1:9" ht="24" customHeight="1">
      <c r="A188" s="114">
        <f t="shared" si="4"/>
        <v>27</v>
      </c>
      <c r="B188" s="139"/>
      <c r="C188" s="140" t="s">
        <v>65</v>
      </c>
      <c r="D188" s="141"/>
      <c r="E188" s="154"/>
      <c r="F188" s="143"/>
      <c r="G188" s="144"/>
      <c r="H188" s="144"/>
      <c r="I188" s="145"/>
    </row>
    <row r="189" spans="1:9" ht="24" customHeight="1">
      <c r="A189" s="114">
        <f t="shared" si="4"/>
        <v>28</v>
      </c>
      <c r="B189" s="146" t="s">
        <v>82</v>
      </c>
      <c r="C189" s="74"/>
      <c r="D189" s="74"/>
      <c r="E189" s="149"/>
      <c r="F189" s="68"/>
      <c r="G189" s="69"/>
      <c r="H189" s="69"/>
      <c r="I189" s="155"/>
    </row>
    <row r="190" spans="1:9" ht="24" customHeight="1">
      <c r="A190" s="114">
        <f t="shared" si="4"/>
        <v>29</v>
      </c>
      <c r="B190" s="136"/>
      <c r="C190" s="75"/>
      <c r="D190" s="75"/>
      <c r="E190" s="152"/>
      <c r="F190" s="70"/>
      <c r="G190" s="65"/>
      <c r="H190" s="65"/>
      <c r="I190" s="153"/>
    </row>
    <row r="191" spans="1:9" ht="24" customHeight="1">
      <c r="A191" s="114">
        <f t="shared" si="4"/>
        <v>30</v>
      </c>
      <c r="B191" s="136"/>
      <c r="C191" s="75"/>
      <c r="D191" s="75"/>
      <c r="E191" s="152"/>
      <c r="F191" s="70"/>
      <c r="G191" s="65"/>
      <c r="H191" s="65"/>
      <c r="I191" s="153"/>
    </row>
    <row r="192" spans="1:9" ht="24" customHeight="1" thickBot="1">
      <c r="A192" s="114">
        <f t="shared" si="4"/>
        <v>31</v>
      </c>
      <c r="B192" s="156"/>
      <c r="C192" s="157" t="s">
        <v>65</v>
      </c>
      <c r="D192" s="158"/>
      <c r="E192" s="159"/>
      <c r="F192" s="160"/>
      <c r="G192" s="161"/>
      <c r="H192" s="161"/>
      <c r="I192" s="162"/>
    </row>
    <row r="193" spans="1:9" ht="24" customHeight="1" thickBot="1">
      <c r="A193" s="114">
        <f t="shared" si="4"/>
        <v>32</v>
      </c>
      <c r="B193" s="163" t="s">
        <v>66</v>
      </c>
      <c r="C193" s="164"/>
      <c r="D193" s="164"/>
      <c r="E193" s="165"/>
      <c r="F193" s="166"/>
      <c r="G193" s="167"/>
      <c r="H193" s="168"/>
      <c r="I193" s="169"/>
    </row>
    <row r="194" spans="1:9" ht="24" customHeight="1" thickTop="1">
      <c r="A194" s="114">
        <v>1</v>
      </c>
      <c r="B194" s="170" t="s">
        <v>173</v>
      </c>
      <c r="C194" s="122"/>
      <c r="D194" s="122"/>
      <c r="E194" s="123"/>
      <c r="F194" s="124"/>
      <c r="G194" s="125"/>
      <c r="H194" s="125"/>
      <c r="I194" s="126"/>
    </row>
    <row r="195" spans="1:9" ht="24" customHeight="1" thickBot="1">
      <c r="A195" s="114">
        <f t="shared" ref="A195:A218" si="9">A194+1</f>
        <v>2</v>
      </c>
      <c r="B195" s="172" t="s">
        <v>176</v>
      </c>
      <c r="C195" s="173"/>
      <c r="D195" s="173"/>
      <c r="E195" s="174"/>
      <c r="F195" s="175"/>
      <c r="G195" s="176"/>
      <c r="H195" s="176"/>
      <c r="I195" s="177"/>
    </row>
    <row r="196" spans="1:9" ht="24" customHeight="1" thickBot="1">
      <c r="A196" s="114">
        <f t="shared" si="9"/>
        <v>3</v>
      </c>
      <c r="B196" s="130" t="s">
        <v>0</v>
      </c>
      <c r="C196" s="131" t="s">
        <v>1</v>
      </c>
      <c r="D196" s="131" t="s">
        <v>2</v>
      </c>
      <c r="E196" s="132" t="s">
        <v>3</v>
      </c>
      <c r="F196" s="133" t="s">
        <v>4</v>
      </c>
      <c r="G196" s="134" t="s">
        <v>524</v>
      </c>
      <c r="H196" s="134" t="s">
        <v>525</v>
      </c>
      <c r="I196" s="135" t="s">
        <v>5</v>
      </c>
    </row>
    <row r="197" spans="1:9" ht="24" customHeight="1" thickTop="1">
      <c r="A197" s="114">
        <f t="shared" si="9"/>
        <v>4</v>
      </c>
      <c r="B197" s="136" t="s">
        <v>50</v>
      </c>
      <c r="C197" s="71" t="s">
        <v>174</v>
      </c>
      <c r="D197" s="81" t="s">
        <v>175</v>
      </c>
      <c r="E197" s="137" t="s">
        <v>446</v>
      </c>
      <c r="F197" s="63">
        <v>27.5</v>
      </c>
      <c r="G197" s="66"/>
      <c r="H197" s="65"/>
      <c r="I197" s="138"/>
    </row>
    <row r="198" spans="1:9" ht="24" customHeight="1">
      <c r="A198" s="114">
        <f t="shared" si="9"/>
        <v>5</v>
      </c>
      <c r="B198" s="136"/>
      <c r="C198" s="72" t="s">
        <v>124</v>
      </c>
      <c r="D198" s="67" t="s">
        <v>158</v>
      </c>
      <c r="E198" s="137" t="s">
        <v>159</v>
      </c>
      <c r="F198" s="63">
        <v>2.75</v>
      </c>
      <c r="G198" s="66"/>
      <c r="H198" s="65"/>
      <c r="I198" s="138"/>
    </row>
    <row r="199" spans="1:9" ht="24" customHeight="1">
      <c r="A199" s="114">
        <f t="shared" si="9"/>
        <v>6</v>
      </c>
      <c r="B199" s="136"/>
      <c r="C199" s="71"/>
      <c r="D199" s="67"/>
      <c r="E199" s="137"/>
      <c r="F199" s="63"/>
      <c r="G199" s="66"/>
      <c r="H199" s="65"/>
      <c r="I199" s="138"/>
    </row>
    <row r="200" spans="1:9" ht="24" customHeight="1">
      <c r="A200" s="114">
        <f t="shared" si="9"/>
        <v>7</v>
      </c>
      <c r="B200" s="136"/>
      <c r="C200" s="67"/>
      <c r="D200" s="67"/>
      <c r="E200" s="137"/>
      <c r="F200" s="63"/>
      <c r="G200" s="64"/>
      <c r="H200" s="65"/>
      <c r="I200" s="138"/>
    </row>
    <row r="201" spans="1:9" ht="24" customHeight="1">
      <c r="A201" s="114">
        <f t="shared" si="9"/>
        <v>8</v>
      </c>
      <c r="B201" s="136"/>
      <c r="C201" s="67"/>
      <c r="D201" s="67"/>
      <c r="E201" s="137"/>
      <c r="F201" s="63"/>
      <c r="G201" s="64"/>
      <c r="H201" s="65"/>
      <c r="I201" s="138"/>
    </row>
    <row r="202" spans="1:9" ht="24" customHeight="1">
      <c r="A202" s="114">
        <f t="shared" si="9"/>
        <v>9</v>
      </c>
      <c r="B202" s="136"/>
      <c r="C202" s="67"/>
      <c r="D202" s="67"/>
      <c r="E202" s="137"/>
      <c r="F202" s="63"/>
      <c r="G202" s="64"/>
      <c r="H202" s="65"/>
      <c r="I202" s="138"/>
    </row>
    <row r="203" spans="1:9" ht="24" customHeight="1">
      <c r="A203" s="114">
        <f t="shared" si="9"/>
        <v>10</v>
      </c>
      <c r="B203" s="136"/>
      <c r="C203" s="67"/>
      <c r="D203" s="67"/>
      <c r="E203" s="137"/>
      <c r="F203" s="63"/>
      <c r="G203" s="64"/>
      <c r="H203" s="65"/>
      <c r="I203" s="138"/>
    </row>
    <row r="204" spans="1:9" ht="24" customHeight="1">
      <c r="A204" s="114">
        <f t="shared" si="9"/>
        <v>11</v>
      </c>
      <c r="B204" s="136"/>
      <c r="C204" s="67"/>
      <c r="D204" s="67"/>
      <c r="E204" s="137"/>
      <c r="F204" s="63"/>
      <c r="G204" s="64"/>
      <c r="H204" s="65"/>
      <c r="I204" s="138"/>
    </row>
    <row r="205" spans="1:9" ht="24" customHeight="1">
      <c r="A205" s="114">
        <f t="shared" si="9"/>
        <v>12</v>
      </c>
      <c r="B205" s="136"/>
      <c r="C205" s="67"/>
      <c r="D205" s="67"/>
      <c r="E205" s="137"/>
      <c r="F205" s="63"/>
      <c r="G205" s="64"/>
      <c r="H205" s="65"/>
      <c r="I205" s="138"/>
    </row>
    <row r="206" spans="1:9" ht="24" customHeight="1">
      <c r="A206" s="114">
        <f t="shared" si="9"/>
        <v>13</v>
      </c>
      <c r="B206" s="136"/>
      <c r="C206" s="67"/>
      <c r="D206" s="67"/>
      <c r="E206" s="137"/>
      <c r="F206" s="63"/>
      <c r="G206" s="64"/>
      <c r="H206" s="65"/>
      <c r="I206" s="138"/>
    </row>
    <row r="207" spans="1:9" ht="24" customHeight="1">
      <c r="A207" s="114">
        <f t="shared" si="9"/>
        <v>14</v>
      </c>
      <c r="B207" s="136"/>
      <c r="C207" s="67"/>
      <c r="D207" s="67"/>
      <c r="E207" s="137"/>
      <c r="F207" s="63"/>
      <c r="G207" s="66"/>
      <c r="H207" s="65"/>
      <c r="I207" s="138"/>
    </row>
    <row r="208" spans="1:9" ht="24" customHeight="1">
      <c r="A208" s="114">
        <f t="shared" si="9"/>
        <v>15</v>
      </c>
      <c r="B208" s="136"/>
      <c r="C208" s="67"/>
      <c r="D208" s="72"/>
      <c r="E208" s="137"/>
      <c r="F208" s="63"/>
      <c r="G208" s="64"/>
      <c r="H208" s="65"/>
      <c r="I208" s="138"/>
    </row>
    <row r="209" spans="1:9" ht="24" customHeight="1">
      <c r="A209" s="114">
        <f t="shared" si="9"/>
        <v>16</v>
      </c>
      <c r="B209" s="136"/>
      <c r="C209" s="67"/>
      <c r="D209" s="72"/>
      <c r="E209" s="137"/>
      <c r="F209" s="63"/>
      <c r="G209" s="64"/>
      <c r="H209" s="65"/>
      <c r="I209" s="138"/>
    </row>
    <row r="210" spans="1:9" ht="24" customHeight="1">
      <c r="A210" s="114">
        <f t="shared" si="9"/>
        <v>17</v>
      </c>
      <c r="B210" s="136"/>
      <c r="C210" s="67"/>
      <c r="D210" s="72"/>
      <c r="E210" s="137"/>
      <c r="F210" s="63"/>
      <c r="G210" s="64"/>
      <c r="H210" s="65"/>
      <c r="I210" s="138"/>
    </row>
    <row r="211" spans="1:9" ht="24" customHeight="1">
      <c r="A211" s="114">
        <f t="shared" si="9"/>
        <v>18</v>
      </c>
      <c r="B211" s="136"/>
      <c r="C211" s="67"/>
      <c r="D211" s="67"/>
      <c r="E211" s="178"/>
      <c r="F211" s="63"/>
      <c r="G211" s="73"/>
      <c r="H211" s="65"/>
      <c r="I211" s="179"/>
    </row>
    <row r="212" spans="1:9" ht="24" customHeight="1">
      <c r="A212" s="114">
        <f t="shared" si="9"/>
        <v>19</v>
      </c>
      <c r="B212" s="136"/>
      <c r="C212" s="67"/>
      <c r="D212" s="67"/>
      <c r="E212" s="137"/>
      <c r="F212" s="63"/>
      <c r="G212" s="73"/>
      <c r="H212" s="65"/>
      <c r="I212" s="138"/>
    </row>
    <row r="213" spans="1:9" ht="24" customHeight="1">
      <c r="A213" s="114">
        <f t="shared" si="9"/>
        <v>20</v>
      </c>
      <c r="B213" s="139"/>
      <c r="C213" s="140" t="s">
        <v>65</v>
      </c>
      <c r="D213" s="141"/>
      <c r="E213" s="142"/>
      <c r="F213" s="143"/>
      <c r="G213" s="144"/>
      <c r="H213" s="144"/>
      <c r="I213" s="145"/>
    </row>
    <row r="214" spans="1:9" ht="24" customHeight="1">
      <c r="A214" s="114">
        <f t="shared" si="9"/>
        <v>21</v>
      </c>
      <c r="B214" s="146" t="s">
        <v>81</v>
      </c>
      <c r="C214" s="147" t="s">
        <v>96</v>
      </c>
      <c r="D214" s="215" t="s">
        <v>161</v>
      </c>
      <c r="E214" s="149" t="s">
        <v>113</v>
      </c>
      <c r="F214" s="68">
        <v>0.11</v>
      </c>
      <c r="G214" s="69"/>
      <c r="H214" s="69"/>
      <c r="I214" s="155" t="s">
        <v>184</v>
      </c>
    </row>
    <row r="215" spans="1:9" ht="24" customHeight="1">
      <c r="A215" s="114">
        <f t="shared" si="9"/>
        <v>22</v>
      </c>
      <c r="B215" s="136"/>
      <c r="C215" s="150" t="s">
        <v>91</v>
      </c>
      <c r="D215" s="216"/>
      <c r="E215" s="152" t="s">
        <v>113</v>
      </c>
      <c r="F215" s="70">
        <v>0.11</v>
      </c>
      <c r="G215" s="65"/>
      <c r="H215" s="65"/>
      <c r="I215" s="153" t="str">
        <f>I214</f>
        <v>(0.004인/㎡)*69.4㎡*2회</v>
      </c>
    </row>
    <row r="216" spans="1:9" ht="24" customHeight="1">
      <c r="A216" s="114">
        <f t="shared" si="9"/>
        <v>23</v>
      </c>
      <c r="B216" s="136"/>
      <c r="C216" s="150"/>
      <c r="D216" s="150"/>
      <c r="E216" s="152"/>
      <c r="F216" s="70"/>
      <c r="G216" s="65"/>
      <c r="H216" s="65"/>
      <c r="I216" s="153"/>
    </row>
    <row r="217" spans="1:9" ht="24" customHeight="1">
      <c r="A217" s="114">
        <f t="shared" si="9"/>
        <v>24</v>
      </c>
      <c r="B217" s="136"/>
      <c r="C217" s="150"/>
      <c r="D217" s="150"/>
      <c r="E217" s="152"/>
      <c r="F217" s="70"/>
      <c r="G217" s="65"/>
      <c r="H217" s="65"/>
      <c r="I217" s="153"/>
    </row>
    <row r="218" spans="1:9" ht="24" customHeight="1">
      <c r="A218" s="114">
        <f t="shared" si="9"/>
        <v>25</v>
      </c>
      <c r="B218" s="136"/>
      <c r="C218" s="150"/>
      <c r="D218" s="150"/>
      <c r="E218" s="152"/>
      <c r="F218" s="70"/>
      <c r="G218" s="65"/>
      <c r="H218" s="65"/>
      <c r="I218" s="153"/>
    </row>
    <row r="219" spans="1:9" ht="24" customHeight="1">
      <c r="A219" s="114">
        <f t="shared" si="4"/>
        <v>26</v>
      </c>
      <c r="B219" s="136"/>
      <c r="C219" s="150"/>
      <c r="D219" s="150"/>
      <c r="E219" s="152"/>
      <c r="F219" s="70"/>
      <c r="G219" s="65"/>
      <c r="H219" s="65"/>
      <c r="I219" s="153"/>
    </row>
    <row r="220" spans="1:9" ht="24" customHeight="1">
      <c r="A220" s="114">
        <f t="shared" si="4"/>
        <v>27</v>
      </c>
      <c r="B220" s="139"/>
      <c r="C220" s="140" t="s">
        <v>65</v>
      </c>
      <c r="D220" s="141"/>
      <c r="E220" s="154"/>
      <c r="F220" s="143"/>
      <c r="G220" s="144"/>
      <c r="H220" s="144"/>
      <c r="I220" s="145"/>
    </row>
    <row r="221" spans="1:9" ht="24" customHeight="1">
      <c r="A221" s="114">
        <f t="shared" si="4"/>
        <v>28</v>
      </c>
      <c r="B221" s="146" t="s">
        <v>82</v>
      </c>
      <c r="C221" s="74"/>
      <c r="D221" s="74"/>
      <c r="E221" s="149"/>
      <c r="F221" s="68"/>
      <c r="G221" s="69"/>
      <c r="H221" s="69"/>
      <c r="I221" s="155"/>
    </row>
    <row r="222" spans="1:9" ht="24" customHeight="1">
      <c r="A222" s="114">
        <f t="shared" si="4"/>
        <v>29</v>
      </c>
      <c r="B222" s="136"/>
      <c r="C222" s="75"/>
      <c r="D222" s="75"/>
      <c r="E222" s="152"/>
      <c r="F222" s="70"/>
      <c r="G222" s="65"/>
      <c r="H222" s="65"/>
      <c r="I222" s="153"/>
    </row>
    <row r="223" spans="1:9" ht="24" customHeight="1">
      <c r="A223" s="114">
        <f t="shared" si="4"/>
        <v>30</v>
      </c>
      <c r="B223" s="136"/>
      <c r="C223" s="75"/>
      <c r="D223" s="75"/>
      <c r="E223" s="152"/>
      <c r="F223" s="70"/>
      <c r="G223" s="65"/>
      <c r="H223" s="65"/>
      <c r="I223" s="153"/>
    </row>
    <row r="224" spans="1:9" ht="24" customHeight="1" thickBot="1">
      <c r="A224" s="114">
        <f t="shared" si="4"/>
        <v>31</v>
      </c>
      <c r="B224" s="156"/>
      <c r="C224" s="157" t="s">
        <v>65</v>
      </c>
      <c r="D224" s="158"/>
      <c r="E224" s="159"/>
      <c r="F224" s="160"/>
      <c r="G224" s="161"/>
      <c r="H224" s="161"/>
      <c r="I224" s="162"/>
    </row>
    <row r="225" spans="1:9" ht="24" customHeight="1" thickBot="1">
      <c r="A225" s="114">
        <f t="shared" si="4"/>
        <v>32</v>
      </c>
      <c r="B225" s="163" t="s">
        <v>66</v>
      </c>
      <c r="C225" s="164"/>
      <c r="D225" s="164"/>
      <c r="E225" s="165"/>
      <c r="F225" s="166"/>
      <c r="G225" s="167"/>
      <c r="H225" s="168"/>
      <c r="I225" s="169"/>
    </row>
    <row r="226" spans="1:9" ht="24" customHeight="1" thickTop="1">
      <c r="A226" s="114">
        <v>1</v>
      </c>
      <c r="B226" s="170" t="s">
        <v>186</v>
      </c>
      <c r="C226" s="122"/>
      <c r="D226" s="122"/>
      <c r="E226" s="123"/>
      <c r="F226" s="124"/>
      <c r="G226" s="125"/>
      <c r="H226" s="125"/>
      <c r="I226" s="126"/>
    </row>
    <row r="227" spans="1:9" ht="24" customHeight="1">
      <c r="A227" s="114">
        <f t="shared" ref="A227:A250" si="10">A226+1</f>
        <v>2</v>
      </c>
      <c r="B227" s="171" t="s">
        <v>150</v>
      </c>
      <c r="I227" s="128"/>
    </row>
    <row r="228" spans="1:9" ht="24" customHeight="1">
      <c r="A228" s="114">
        <f t="shared" si="10"/>
        <v>3</v>
      </c>
      <c r="B228" s="171" t="s">
        <v>151</v>
      </c>
      <c r="I228" s="128"/>
    </row>
    <row r="229" spans="1:9" ht="24" customHeight="1">
      <c r="A229" s="114">
        <f t="shared" si="10"/>
        <v>4</v>
      </c>
      <c r="B229" s="171" t="s">
        <v>152</v>
      </c>
      <c r="I229" s="128"/>
    </row>
    <row r="230" spans="1:9" ht="24" customHeight="1">
      <c r="A230" s="114">
        <f t="shared" si="10"/>
        <v>5</v>
      </c>
      <c r="B230" s="171" t="s">
        <v>153</v>
      </c>
      <c r="I230" s="128"/>
    </row>
    <row r="231" spans="1:9" ht="24" customHeight="1">
      <c r="A231" s="114">
        <f t="shared" si="10"/>
        <v>6</v>
      </c>
      <c r="B231" s="171" t="s">
        <v>154</v>
      </c>
      <c r="I231" s="128"/>
    </row>
    <row r="232" spans="1:9" ht="24" customHeight="1" thickBot="1">
      <c r="A232" s="114">
        <f t="shared" si="10"/>
        <v>7</v>
      </c>
      <c r="B232" s="172" t="s">
        <v>155</v>
      </c>
      <c r="C232" s="173"/>
      <c r="D232" s="173"/>
      <c r="E232" s="174"/>
      <c r="F232" s="175"/>
      <c r="G232" s="176"/>
      <c r="H232" s="176"/>
      <c r="I232" s="177"/>
    </row>
    <row r="233" spans="1:9" ht="24" customHeight="1" thickBot="1">
      <c r="A233" s="114">
        <f t="shared" si="10"/>
        <v>8</v>
      </c>
      <c r="B233" s="130" t="s">
        <v>0</v>
      </c>
      <c r="C233" s="131" t="s">
        <v>1</v>
      </c>
      <c r="D233" s="131" t="s">
        <v>2</v>
      </c>
      <c r="E233" s="132" t="s">
        <v>3</v>
      </c>
      <c r="F233" s="133" t="s">
        <v>4</v>
      </c>
      <c r="G233" s="134" t="s">
        <v>524</v>
      </c>
      <c r="H233" s="134" t="s">
        <v>525</v>
      </c>
      <c r="I233" s="135" t="s">
        <v>5</v>
      </c>
    </row>
    <row r="234" spans="1:9" ht="24" customHeight="1" thickTop="1">
      <c r="A234" s="114">
        <f t="shared" si="10"/>
        <v>9</v>
      </c>
      <c r="B234" s="136" t="s">
        <v>50</v>
      </c>
      <c r="C234" s="71" t="s">
        <v>187</v>
      </c>
      <c r="D234" s="72" t="s">
        <v>188</v>
      </c>
      <c r="E234" s="137" t="s">
        <v>55</v>
      </c>
      <c r="F234" s="63">
        <v>80</v>
      </c>
      <c r="G234" s="64"/>
      <c r="H234" s="65"/>
      <c r="I234" s="138"/>
    </row>
    <row r="235" spans="1:9" ht="24" customHeight="1">
      <c r="A235" s="114">
        <f t="shared" si="10"/>
        <v>10</v>
      </c>
      <c r="B235" s="136"/>
      <c r="C235" s="72" t="s">
        <v>146</v>
      </c>
      <c r="D235" s="67" t="s">
        <v>424</v>
      </c>
      <c r="E235" s="137" t="s">
        <v>420</v>
      </c>
      <c r="F235" s="63">
        <v>26.666666666666668</v>
      </c>
      <c r="G235" s="66"/>
      <c r="H235" s="65"/>
      <c r="I235" s="138" t="s">
        <v>410</v>
      </c>
    </row>
    <row r="236" spans="1:9" ht="24" customHeight="1">
      <c r="A236" s="114">
        <f t="shared" si="10"/>
        <v>11</v>
      </c>
      <c r="B236" s="136"/>
      <c r="C236" s="71"/>
      <c r="D236" s="67"/>
      <c r="E236" s="137"/>
      <c r="F236" s="63"/>
      <c r="G236" s="66"/>
      <c r="H236" s="65"/>
      <c r="I236" s="138"/>
    </row>
    <row r="237" spans="1:9" ht="24" customHeight="1">
      <c r="A237" s="114">
        <f t="shared" si="10"/>
        <v>12</v>
      </c>
      <c r="B237" s="136"/>
      <c r="C237" s="67"/>
      <c r="D237" s="67"/>
      <c r="E237" s="137"/>
      <c r="F237" s="63"/>
      <c r="G237" s="64"/>
      <c r="H237" s="65"/>
      <c r="I237" s="138"/>
    </row>
    <row r="238" spans="1:9" ht="24" customHeight="1">
      <c r="A238" s="114">
        <f t="shared" si="10"/>
        <v>13</v>
      </c>
      <c r="B238" s="136"/>
      <c r="C238" s="67"/>
      <c r="D238" s="67"/>
      <c r="E238" s="137"/>
      <c r="F238" s="63"/>
      <c r="G238" s="64"/>
      <c r="H238" s="65"/>
      <c r="I238" s="138"/>
    </row>
    <row r="239" spans="1:9" ht="24" customHeight="1">
      <c r="A239" s="114">
        <f t="shared" si="10"/>
        <v>14</v>
      </c>
      <c r="B239" s="136"/>
      <c r="C239" s="67"/>
      <c r="D239" s="67"/>
      <c r="E239" s="137"/>
      <c r="F239" s="63"/>
      <c r="G239" s="66"/>
      <c r="H239" s="65"/>
      <c r="I239" s="138"/>
    </row>
    <row r="240" spans="1:9" ht="24" customHeight="1">
      <c r="A240" s="114">
        <f t="shared" si="10"/>
        <v>15</v>
      </c>
      <c r="B240" s="136"/>
      <c r="C240" s="67"/>
      <c r="D240" s="72"/>
      <c r="E240" s="137"/>
      <c r="F240" s="63"/>
      <c r="G240" s="64"/>
      <c r="H240" s="65"/>
      <c r="I240" s="138"/>
    </row>
    <row r="241" spans="1:9" ht="24" customHeight="1">
      <c r="A241" s="114">
        <f t="shared" si="10"/>
        <v>16</v>
      </c>
      <c r="B241" s="136"/>
      <c r="C241" s="67"/>
      <c r="D241" s="72"/>
      <c r="E241" s="137"/>
      <c r="F241" s="63"/>
      <c r="G241" s="64"/>
      <c r="H241" s="65"/>
      <c r="I241" s="138"/>
    </row>
    <row r="242" spans="1:9" ht="24" customHeight="1">
      <c r="A242" s="114">
        <f t="shared" si="10"/>
        <v>17</v>
      </c>
      <c r="B242" s="136"/>
      <c r="C242" s="67"/>
      <c r="D242" s="72"/>
      <c r="E242" s="137"/>
      <c r="F242" s="63"/>
      <c r="G242" s="64"/>
      <c r="H242" s="65"/>
      <c r="I242" s="138"/>
    </row>
    <row r="243" spans="1:9" ht="24" customHeight="1">
      <c r="A243" s="114">
        <f t="shared" si="10"/>
        <v>18</v>
      </c>
      <c r="B243" s="136"/>
      <c r="C243" s="67"/>
      <c r="D243" s="67"/>
      <c r="E243" s="178"/>
      <c r="F243" s="63"/>
      <c r="G243" s="73"/>
      <c r="H243" s="65"/>
      <c r="I243" s="179"/>
    </row>
    <row r="244" spans="1:9" ht="24" customHeight="1">
      <c r="A244" s="114">
        <f t="shared" si="10"/>
        <v>19</v>
      </c>
      <c r="B244" s="136"/>
      <c r="C244" s="67"/>
      <c r="D244" s="67"/>
      <c r="E244" s="137"/>
      <c r="F244" s="63"/>
      <c r="G244" s="73"/>
      <c r="H244" s="65"/>
      <c r="I244" s="138"/>
    </row>
    <row r="245" spans="1:9" ht="24" customHeight="1">
      <c r="A245" s="114">
        <f t="shared" si="10"/>
        <v>20</v>
      </c>
      <c r="B245" s="139"/>
      <c r="C245" s="140" t="s">
        <v>65</v>
      </c>
      <c r="D245" s="141"/>
      <c r="E245" s="142"/>
      <c r="F245" s="143"/>
      <c r="G245" s="144"/>
      <c r="H245" s="144"/>
      <c r="I245" s="145"/>
    </row>
    <row r="246" spans="1:9" ht="24" customHeight="1">
      <c r="A246" s="114">
        <f t="shared" si="10"/>
        <v>21</v>
      </c>
      <c r="B246" s="146" t="s">
        <v>81</v>
      </c>
      <c r="C246" s="147" t="s">
        <v>59</v>
      </c>
      <c r="D246" s="215" t="s">
        <v>84</v>
      </c>
      <c r="E246" s="149" t="s">
        <v>113</v>
      </c>
      <c r="F246" s="68">
        <v>3.2</v>
      </c>
      <c r="G246" s="69"/>
      <c r="H246" s="69"/>
      <c r="I246" s="155" t="s">
        <v>189</v>
      </c>
    </row>
    <row r="247" spans="1:9" ht="24" customHeight="1">
      <c r="A247" s="114">
        <f t="shared" si="10"/>
        <v>22</v>
      </c>
      <c r="B247" s="136"/>
      <c r="C247" s="150" t="s">
        <v>60</v>
      </c>
      <c r="D247" s="216"/>
      <c r="E247" s="152" t="s">
        <v>113</v>
      </c>
      <c r="F247" s="70">
        <v>3.2</v>
      </c>
      <c r="G247" s="65"/>
      <c r="H247" s="65"/>
      <c r="I247" s="153" t="str">
        <f>I246</f>
        <v>(0.04인/㎡)*80㎡</v>
      </c>
    </row>
    <row r="248" spans="1:9" ht="24" customHeight="1">
      <c r="A248" s="114">
        <f t="shared" si="10"/>
        <v>23</v>
      </c>
      <c r="B248" s="136"/>
      <c r="C248" s="150"/>
      <c r="D248" s="150"/>
      <c r="E248" s="152"/>
      <c r="F248" s="70"/>
      <c r="G248" s="65"/>
      <c r="H248" s="65"/>
      <c r="I248" s="153"/>
    </row>
    <row r="249" spans="1:9" ht="24" customHeight="1">
      <c r="A249" s="114">
        <f t="shared" si="10"/>
        <v>24</v>
      </c>
      <c r="B249" s="136"/>
      <c r="C249" s="150"/>
      <c r="D249" s="150"/>
      <c r="E249" s="152"/>
      <c r="F249" s="70"/>
      <c r="G249" s="65"/>
      <c r="H249" s="65"/>
      <c r="I249" s="153"/>
    </row>
    <row r="250" spans="1:9" ht="24" customHeight="1">
      <c r="A250" s="114">
        <f t="shared" si="10"/>
        <v>25</v>
      </c>
      <c r="B250" s="136"/>
      <c r="C250" s="150"/>
      <c r="D250" s="150"/>
      <c r="E250" s="152"/>
      <c r="F250" s="70"/>
      <c r="G250" s="65"/>
      <c r="H250" s="65"/>
      <c r="I250" s="153"/>
    </row>
    <row r="251" spans="1:9" ht="24" customHeight="1">
      <c r="A251" s="114">
        <f t="shared" si="4"/>
        <v>26</v>
      </c>
      <c r="B251" s="136"/>
      <c r="C251" s="150"/>
      <c r="D251" s="150"/>
      <c r="E251" s="152"/>
      <c r="F251" s="70"/>
      <c r="G251" s="65"/>
      <c r="H251" s="65"/>
      <c r="I251" s="153"/>
    </row>
    <row r="252" spans="1:9" ht="24" customHeight="1">
      <c r="A252" s="114">
        <f t="shared" si="4"/>
        <v>27</v>
      </c>
      <c r="B252" s="139"/>
      <c r="C252" s="140" t="s">
        <v>65</v>
      </c>
      <c r="D252" s="141"/>
      <c r="E252" s="154"/>
      <c r="F252" s="143"/>
      <c r="G252" s="144"/>
      <c r="H252" s="144"/>
      <c r="I252" s="145"/>
    </row>
    <row r="253" spans="1:9" ht="24" customHeight="1">
      <c r="A253" s="114">
        <f t="shared" si="4"/>
        <v>28</v>
      </c>
      <c r="B253" s="146" t="s">
        <v>82</v>
      </c>
      <c r="C253" s="74"/>
      <c r="D253" s="74"/>
      <c r="E253" s="149"/>
      <c r="F253" s="68"/>
      <c r="G253" s="69"/>
      <c r="H253" s="69"/>
      <c r="I253" s="155"/>
    </row>
    <row r="254" spans="1:9" ht="24" customHeight="1">
      <c r="A254" s="114">
        <f t="shared" si="4"/>
        <v>29</v>
      </c>
      <c r="B254" s="136"/>
      <c r="C254" s="75"/>
      <c r="D254" s="75"/>
      <c r="E254" s="152"/>
      <c r="F254" s="70"/>
      <c r="G254" s="65"/>
      <c r="H254" s="65"/>
      <c r="I254" s="153"/>
    </row>
    <row r="255" spans="1:9" ht="24" customHeight="1">
      <c r="A255" s="114">
        <f t="shared" si="4"/>
        <v>30</v>
      </c>
      <c r="B255" s="136"/>
      <c r="C255" s="75"/>
      <c r="D255" s="75"/>
      <c r="E255" s="152"/>
      <c r="F255" s="70"/>
      <c r="G255" s="65"/>
      <c r="H255" s="65"/>
      <c r="I255" s="153"/>
    </row>
    <row r="256" spans="1:9" ht="24" customHeight="1" thickBot="1">
      <c r="A256" s="114">
        <f t="shared" si="4"/>
        <v>31</v>
      </c>
      <c r="B256" s="156"/>
      <c r="C256" s="157" t="s">
        <v>65</v>
      </c>
      <c r="D256" s="158"/>
      <c r="E256" s="159"/>
      <c r="F256" s="160"/>
      <c r="G256" s="161"/>
      <c r="H256" s="161"/>
      <c r="I256" s="162"/>
    </row>
    <row r="257" spans="1:9" ht="24" customHeight="1" thickBot="1">
      <c r="A257" s="114">
        <f t="shared" si="4"/>
        <v>32</v>
      </c>
      <c r="B257" s="163" t="s">
        <v>66</v>
      </c>
      <c r="C257" s="164"/>
      <c r="D257" s="164"/>
      <c r="E257" s="165"/>
      <c r="F257" s="166"/>
      <c r="G257" s="167"/>
      <c r="H257" s="168"/>
      <c r="I257" s="169"/>
    </row>
    <row r="258" spans="1:9" ht="24" customHeight="1" thickTop="1">
      <c r="A258" s="114">
        <v>1</v>
      </c>
      <c r="B258" s="170" t="s">
        <v>177</v>
      </c>
      <c r="C258" s="122"/>
      <c r="D258" s="122"/>
      <c r="E258" s="123"/>
      <c r="F258" s="124"/>
      <c r="G258" s="125"/>
      <c r="H258" s="125"/>
      <c r="I258" s="126"/>
    </row>
    <row r="259" spans="1:9" ht="24" customHeight="1" thickBot="1">
      <c r="A259" s="114">
        <f t="shared" ref="A259:A282" si="11">A258+1</f>
        <v>2</v>
      </c>
      <c r="B259" s="172" t="s">
        <v>176</v>
      </c>
      <c r="C259" s="173"/>
      <c r="D259" s="173"/>
      <c r="E259" s="174"/>
      <c r="F259" s="175"/>
      <c r="G259" s="176"/>
      <c r="H259" s="176"/>
      <c r="I259" s="177"/>
    </row>
    <row r="260" spans="1:9" ht="24" customHeight="1" thickBot="1">
      <c r="A260" s="114">
        <f t="shared" si="11"/>
        <v>3</v>
      </c>
      <c r="B260" s="130" t="s">
        <v>0</v>
      </c>
      <c r="C260" s="131" t="s">
        <v>1</v>
      </c>
      <c r="D260" s="131" t="s">
        <v>2</v>
      </c>
      <c r="E260" s="132" t="s">
        <v>3</v>
      </c>
      <c r="F260" s="133" t="s">
        <v>4</v>
      </c>
      <c r="G260" s="134" t="s">
        <v>524</v>
      </c>
      <c r="H260" s="134" t="s">
        <v>525</v>
      </c>
      <c r="I260" s="135" t="s">
        <v>5</v>
      </c>
    </row>
    <row r="261" spans="1:9" ht="24" customHeight="1" thickTop="1">
      <c r="A261" s="114">
        <f t="shared" si="11"/>
        <v>4</v>
      </c>
      <c r="B261" s="136" t="s">
        <v>50</v>
      </c>
      <c r="C261" s="71" t="s">
        <v>178</v>
      </c>
      <c r="D261" s="81" t="s">
        <v>179</v>
      </c>
      <c r="E261" s="137" t="s">
        <v>446</v>
      </c>
      <c r="F261" s="63">
        <v>182.3</v>
      </c>
      <c r="G261" s="66"/>
      <c r="H261" s="65"/>
      <c r="I261" s="138"/>
    </row>
    <row r="262" spans="1:9" ht="24" customHeight="1">
      <c r="A262" s="114">
        <f t="shared" si="11"/>
        <v>5</v>
      </c>
      <c r="B262" s="136"/>
      <c r="C262" s="72" t="s">
        <v>124</v>
      </c>
      <c r="D262" s="67" t="s">
        <v>158</v>
      </c>
      <c r="E262" s="137" t="s">
        <v>159</v>
      </c>
      <c r="F262" s="63">
        <v>18.23</v>
      </c>
      <c r="G262" s="66"/>
      <c r="H262" s="65"/>
      <c r="I262" s="138"/>
    </row>
    <row r="263" spans="1:9" ht="24" customHeight="1">
      <c r="A263" s="114">
        <f t="shared" si="11"/>
        <v>6</v>
      </c>
      <c r="B263" s="136"/>
      <c r="C263" s="71"/>
      <c r="D263" s="67"/>
      <c r="E263" s="137"/>
      <c r="F263" s="63"/>
      <c r="G263" s="66"/>
      <c r="H263" s="65"/>
      <c r="I263" s="138"/>
    </row>
    <row r="264" spans="1:9" ht="24" customHeight="1">
      <c r="A264" s="114">
        <f t="shared" si="11"/>
        <v>7</v>
      </c>
      <c r="B264" s="136"/>
      <c r="C264" s="67"/>
      <c r="D264" s="67"/>
      <c r="E264" s="137"/>
      <c r="F264" s="63"/>
      <c r="G264" s="64"/>
      <c r="H264" s="65"/>
      <c r="I264" s="138"/>
    </row>
    <row r="265" spans="1:9" ht="24" customHeight="1">
      <c r="A265" s="114">
        <f t="shared" si="11"/>
        <v>8</v>
      </c>
      <c r="B265" s="136"/>
      <c r="C265" s="67"/>
      <c r="D265" s="67"/>
      <c r="E265" s="137"/>
      <c r="F265" s="63"/>
      <c r="G265" s="64"/>
      <c r="H265" s="65"/>
      <c r="I265" s="138"/>
    </row>
    <row r="266" spans="1:9" ht="24" customHeight="1">
      <c r="A266" s="114">
        <f t="shared" si="11"/>
        <v>9</v>
      </c>
      <c r="B266" s="136"/>
      <c r="C266" s="67"/>
      <c r="D266" s="67"/>
      <c r="E266" s="137"/>
      <c r="F266" s="63"/>
      <c r="G266" s="64"/>
      <c r="H266" s="65"/>
      <c r="I266" s="138"/>
    </row>
    <row r="267" spans="1:9" ht="24" customHeight="1">
      <c r="A267" s="114">
        <f t="shared" si="11"/>
        <v>10</v>
      </c>
      <c r="B267" s="136"/>
      <c r="C267" s="67"/>
      <c r="D267" s="67"/>
      <c r="E267" s="137"/>
      <c r="F267" s="63"/>
      <c r="G267" s="64"/>
      <c r="H267" s="65"/>
      <c r="I267" s="138"/>
    </row>
    <row r="268" spans="1:9" ht="24" customHeight="1">
      <c r="A268" s="114">
        <f t="shared" si="11"/>
        <v>11</v>
      </c>
      <c r="B268" s="136"/>
      <c r="C268" s="67"/>
      <c r="D268" s="67"/>
      <c r="E268" s="137"/>
      <c r="F268" s="63"/>
      <c r="G268" s="64"/>
      <c r="H268" s="65"/>
      <c r="I268" s="138"/>
    </row>
    <row r="269" spans="1:9" ht="24" customHeight="1">
      <c r="A269" s="114">
        <f t="shared" si="11"/>
        <v>12</v>
      </c>
      <c r="B269" s="136"/>
      <c r="C269" s="67"/>
      <c r="D269" s="67"/>
      <c r="E269" s="137"/>
      <c r="F269" s="63"/>
      <c r="G269" s="64"/>
      <c r="H269" s="65"/>
      <c r="I269" s="138"/>
    </row>
    <row r="270" spans="1:9" ht="24" customHeight="1">
      <c r="A270" s="114">
        <f t="shared" si="11"/>
        <v>13</v>
      </c>
      <c r="B270" s="136"/>
      <c r="C270" s="67"/>
      <c r="D270" s="67"/>
      <c r="E270" s="137"/>
      <c r="F270" s="63"/>
      <c r="G270" s="64"/>
      <c r="H270" s="65"/>
      <c r="I270" s="138"/>
    </row>
    <row r="271" spans="1:9" ht="24" customHeight="1">
      <c r="A271" s="114">
        <f t="shared" si="11"/>
        <v>14</v>
      </c>
      <c r="B271" s="136"/>
      <c r="C271" s="67"/>
      <c r="D271" s="67"/>
      <c r="E271" s="137"/>
      <c r="F271" s="63"/>
      <c r="G271" s="66"/>
      <c r="H271" s="65"/>
      <c r="I271" s="138"/>
    </row>
    <row r="272" spans="1:9" ht="24" customHeight="1">
      <c r="A272" s="114">
        <f t="shared" si="11"/>
        <v>15</v>
      </c>
      <c r="B272" s="136"/>
      <c r="C272" s="67"/>
      <c r="D272" s="72"/>
      <c r="E272" s="137"/>
      <c r="F272" s="63"/>
      <c r="G272" s="64"/>
      <c r="H272" s="65"/>
      <c r="I272" s="138"/>
    </row>
    <row r="273" spans="1:9" ht="24" customHeight="1">
      <c r="A273" s="114">
        <f t="shared" si="11"/>
        <v>16</v>
      </c>
      <c r="B273" s="136"/>
      <c r="C273" s="67"/>
      <c r="D273" s="72"/>
      <c r="E273" s="137"/>
      <c r="F273" s="63"/>
      <c r="G273" s="64"/>
      <c r="H273" s="65"/>
      <c r="I273" s="138"/>
    </row>
    <row r="274" spans="1:9" ht="24" customHeight="1">
      <c r="A274" s="114">
        <f t="shared" si="11"/>
        <v>17</v>
      </c>
      <c r="B274" s="136"/>
      <c r="C274" s="67"/>
      <c r="D274" s="72"/>
      <c r="E274" s="137"/>
      <c r="F274" s="63"/>
      <c r="G274" s="64"/>
      <c r="H274" s="65"/>
      <c r="I274" s="138"/>
    </row>
    <row r="275" spans="1:9" ht="24" customHeight="1">
      <c r="A275" s="114">
        <f t="shared" si="11"/>
        <v>18</v>
      </c>
      <c r="B275" s="136"/>
      <c r="C275" s="67"/>
      <c r="D275" s="67"/>
      <c r="E275" s="178"/>
      <c r="F275" s="63"/>
      <c r="G275" s="73"/>
      <c r="H275" s="65"/>
      <c r="I275" s="179"/>
    </row>
    <row r="276" spans="1:9" ht="24" customHeight="1">
      <c r="A276" s="114">
        <f t="shared" si="11"/>
        <v>19</v>
      </c>
      <c r="B276" s="136"/>
      <c r="C276" s="67"/>
      <c r="D276" s="67"/>
      <c r="E276" s="137"/>
      <c r="F276" s="63"/>
      <c r="G276" s="73"/>
      <c r="H276" s="65"/>
      <c r="I276" s="138"/>
    </row>
    <row r="277" spans="1:9" ht="24" customHeight="1">
      <c r="A277" s="114">
        <f t="shared" si="11"/>
        <v>20</v>
      </c>
      <c r="B277" s="139"/>
      <c r="C277" s="140" t="s">
        <v>65</v>
      </c>
      <c r="D277" s="141"/>
      <c r="E277" s="142"/>
      <c r="F277" s="143"/>
      <c r="G277" s="144"/>
      <c r="H277" s="144"/>
      <c r="I277" s="145"/>
    </row>
    <row r="278" spans="1:9" ht="24" customHeight="1">
      <c r="A278" s="114">
        <f t="shared" si="11"/>
        <v>21</v>
      </c>
      <c r="B278" s="146" t="s">
        <v>81</v>
      </c>
      <c r="C278" s="147" t="s">
        <v>96</v>
      </c>
      <c r="D278" s="215" t="s">
        <v>161</v>
      </c>
      <c r="E278" s="149" t="s">
        <v>113</v>
      </c>
      <c r="F278" s="68">
        <v>0.73</v>
      </c>
      <c r="G278" s="69"/>
      <c r="H278" s="69"/>
      <c r="I278" s="155" t="s">
        <v>183</v>
      </c>
    </row>
    <row r="279" spans="1:9" ht="24" customHeight="1">
      <c r="A279" s="114">
        <f t="shared" si="11"/>
        <v>22</v>
      </c>
      <c r="B279" s="136"/>
      <c r="C279" s="150" t="s">
        <v>91</v>
      </c>
      <c r="D279" s="216"/>
      <c r="E279" s="152" t="s">
        <v>113</v>
      </c>
      <c r="F279" s="70">
        <v>0.73</v>
      </c>
      <c r="G279" s="65"/>
      <c r="H279" s="65"/>
      <c r="I279" s="153" t="str">
        <f>I278</f>
        <v>(0.004인/㎡)*340.0㎡*2회</v>
      </c>
    </row>
    <row r="280" spans="1:9" ht="24" customHeight="1">
      <c r="A280" s="114">
        <f t="shared" si="11"/>
        <v>23</v>
      </c>
      <c r="B280" s="136"/>
      <c r="C280" s="150"/>
      <c r="D280" s="150"/>
      <c r="E280" s="152"/>
      <c r="F280" s="70"/>
      <c r="G280" s="65"/>
      <c r="H280" s="65"/>
      <c r="I280" s="153"/>
    </row>
    <row r="281" spans="1:9" ht="24" customHeight="1">
      <c r="A281" s="114">
        <f t="shared" si="11"/>
        <v>24</v>
      </c>
      <c r="B281" s="136"/>
      <c r="C281" s="150"/>
      <c r="D281" s="150"/>
      <c r="E281" s="152"/>
      <c r="F281" s="70"/>
      <c r="G281" s="65"/>
      <c r="H281" s="65"/>
      <c r="I281" s="153"/>
    </row>
    <row r="282" spans="1:9" ht="24" customHeight="1">
      <c r="A282" s="114">
        <f t="shared" si="11"/>
        <v>25</v>
      </c>
      <c r="B282" s="136"/>
      <c r="C282" s="150"/>
      <c r="D282" s="150"/>
      <c r="E282" s="152"/>
      <c r="F282" s="70"/>
      <c r="G282" s="65"/>
      <c r="H282" s="65"/>
      <c r="I282" s="153"/>
    </row>
    <row r="283" spans="1:9" ht="24" customHeight="1">
      <c r="A283" s="114">
        <f t="shared" si="4"/>
        <v>26</v>
      </c>
      <c r="B283" s="136"/>
      <c r="C283" s="150"/>
      <c r="D283" s="150"/>
      <c r="E283" s="152"/>
      <c r="F283" s="70"/>
      <c r="G283" s="65"/>
      <c r="H283" s="65"/>
      <c r="I283" s="153"/>
    </row>
    <row r="284" spans="1:9" ht="24" customHeight="1">
      <c r="A284" s="114">
        <f t="shared" si="4"/>
        <v>27</v>
      </c>
      <c r="B284" s="139"/>
      <c r="C284" s="140" t="s">
        <v>65</v>
      </c>
      <c r="D284" s="141"/>
      <c r="E284" s="154"/>
      <c r="F284" s="143"/>
      <c r="G284" s="144"/>
      <c r="H284" s="144"/>
      <c r="I284" s="145"/>
    </row>
    <row r="285" spans="1:9" ht="24" customHeight="1">
      <c r="A285" s="114">
        <f t="shared" si="4"/>
        <v>28</v>
      </c>
      <c r="B285" s="146" t="s">
        <v>82</v>
      </c>
      <c r="C285" s="74"/>
      <c r="D285" s="74"/>
      <c r="E285" s="149"/>
      <c r="F285" s="68"/>
      <c r="G285" s="69"/>
      <c r="H285" s="69"/>
      <c r="I285" s="155"/>
    </row>
    <row r="286" spans="1:9" ht="24" customHeight="1">
      <c r="A286" s="114">
        <f t="shared" si="4"/>
        <v>29</v>
      </c>
      <c r="B286" s="136"/>
      <c r="C286" s="75"/>
      <c r="D286" s="75"/>
      <c r="E286" s="152"/>
      <c r="F286" s="70"/>
      <c r="G286" s="65"/>
      <c r="H286" s="65"/>
      <c r="I286" s="153"/>
    </row>
    <row r="287" spans="1:9" ht="24" customHeight="1">
      <c r="A287" s="114">
        <f t="shared" si="4"/>
        <v>30</v>
      </c>
      <c r="B287" s="136"/>
      <c r="C287" s="75"/>
      <c r="D287" s="75"/>
      <c r="E287" s="152"/>
      <c r="F287" s="70"/>
      <c r="G287" s="65"/>
      <c r="H287" s="65"/>
      <c r="I287" s="153"/>
    </row>
    <row r="288" spans="1:9" ht="24" customHeight="1" thickBot="1">
      <c r="A288" s="114">
        <f t="shared" si="4"/>
        <v>31</v>
      </c>
      <c r="B288" s="156"/>
      <c r="C288" s="157" t="s">
        <v>65</v>
      </c>
      <c r="D288" s="158"/>
      <c r="E288" s="159"/>
      <c r="F288" s="160"/>
      <c r="G288" s="161"/>
      <c r="H288" s="161"/>
      <c r="I288" s="162"/>
    </row>
    <row r="289" spans="1:9" ht="24" customHeight="1" thickBot="1">
      <c r="A289" s="114">
        <f t="shared" si="4"/>
        <v>32</v>
      </c>
      <c r="B289" s="163" t="s">
        <v>66</v>
      </c>
      <c r="C289" s="164"/>
      <c r="D289" s="164"/>
      <c r="E289" s="165"/>
      <c r="F289" s="166"/>
      <c r="G289" s="167"/>
      <c r="H289" s="168"/>
      <c r="I289" s="169"/>
    </row>
    <row r="290" spans="1:9" ht="24" customHeight="1" thickTop="1">
      <c r="A290" s="114">
        <v>1</v>
      </c>
      <c r="B290" s="170" t="s">
        <v>180</v>
      </c>
      <c r="C290" s="122"/>
      <c r="D290" s="122"/>
      <c r="E290" s="123"/>
      <c r="F290" s="124"/>
      <c r="G290" s="125"/>
      <c r="H290" s="125"/>
      <c r="I290" s="126"/>
    </row>
    <row r="291" spans="1:9" ht="24" customHeight="1" thickBot="1">
      <c r="A291" s="114">
        <f t="shared" ref="A291:A314" si="12">A290+1</f>
        <v>2</v>
      </c>
      <c r="B291" s="172" t="s">
        <v>176</v>
      </c>
      <c r="C291" s="173"/>
      <c r="D291" s="173"/>
      <c r="E291" s="174"/>
      <c r="F291" s="175"/>
      <c r="G291" s="176"/>
      <c r="H291" s="176"/>
      <c r="I291" s="177"/>
    </row>
    <row r="292" spans="1:9" ht="24" customHeight="1" thickBot="1">
      <c r="A292" s="114">
        <f t="shared" si="12"/>
        <v>3</v>
      </c>
      <c r="B292" s="130" t="s">
        <v>0</v>
      </c>
      <c r="C292" s="131" t="s">
        <v>1</v>
      </c>
      <c r="D292" s="131" t="s">
        <v>2</v>
      </c>
      <c r="E292" s="132" t="s">
        <v>3</v>
      </c>
      <c r="F292" s="133" t="s">
        <v>4</v>
      </c>
      <c r="G292" s="134" t="s">
        <v>524</v>
      </c>
      <c r="H292" s="134" t="s">
        <v>525</v>
      </c>
      <c r="I292" s="135" t="s">
        <v>5</v>
      </c>
    </row>
    <row r="293" spans="1:9" ht="24" customHeight="1" thickTop="1">
      <c r="A293" s="114">
        <f t="shared" si="12"/>
        <v>4</v>
      </c>
      <c r="B293" s="136" t="s">
        <v>50</v>
      </c>
      <c r="C293" s="71" t="s">
        <v>181</v>
      </c>
      <c r="D293" s="81" t="s">
        <v>182</v>
      </c>
      <c r="E293" s="137" t="s">
        <v>446</v>
      </c>
      <c r="F293" s="63">
        <v>134.9</v>
      </c>
      <c r="G293" s="66"/>
      <c r="H293" s="65"/>
      <c r="I293" s="138"/>
    </row>
    <row r="294" spans="1:9" ht="24" customHeight="1">
      <c r="A294" s="114">
        <f t="shared" si="12"/>
        <v>5</v>
      </c>
      <c r="B294" s="136"/>
      <c r="C294" s="72" t="s">
        <v>124</v>
      </c>
      <c r="D294" s="67" t="s">
        <v>158</v>
      </c>
      <c r="E294" s="137" t="s">
        <v>159</v>
      </c>
      <c r="F294" s="63">
        <v>13.490000000000002</v>
      </c>
      <c r="G294" s="66"/>
      <c r="H294" s="65"/>
      <c r="I294" s="138"/>
    </row>
    <row r="295" spans="1:9" ht="24" customHeight="1">
      <c r="A295" s="114">
        <f t="shared" si="12"/>
        <v>6</v>
      </c>
      <c r="B295" s="136"/>
      <c r="C295" s="71"/>
      <c r="D295" s="67"/>
      <c r="E295" s="137"/>
      <c r="F295" s="63"/>
      <c r="G295" s="66"/>
      <c r="H295" s="65"/>
      <c r="I295" s="138"/>
    </row>
    <row r="296" spans="1:9" ht="24" customHeight="1">
      <c r="A296" s="114">
        <f t="shared" si="12"/>
        <v>7</v>
      </c>
      <c r="B296" s="136"/>
      <c r="C296" s="67"/>
      <c r="D296" s="67"/>
      <c r="E296" s="137"/>
      <c r="F296" s="63"/>
      <c r="G296" s="64"/>
      <c r="H296" s="65"/>
      <c r="I296" s="138"/>
    </row>
    <row r="297" spans="1:9" ht="24" customHeight="1">
      <c r="A297" s="114">
        <f t="shared" si="12"/>
        <v>8</v>
      </c>
      <c r="B297" s="136"/>
      <c r="C297" s="67"/>
      <c r="D297" s="67"/>
      <c r="E297" s="137"/>
      <c r="F297" s="63"/>
      <c r="G297" s="64"/>
      <c r="H297" s="65"/>
      <c r="I297" s="138"/>
    </row>
    <row r="298" spans="1:9" ht="24" customHeight="1">
      <c r="A298" s="114">
        <f t="shared" si="12"/>
        <v>9</v>
      </c>
      <c r="B298" s="136"/>
      <c r="C298" s="67"/>
      <c r="D298" s="67"/>
      <c r="E298" s="137"/>
      <c r="F298" s="63"/>
      <c r="G298" s="64"/>
      <c r="H298" s="65"/>
      <c r="I298" s="138"/>
    </row>
    <row r="299" spans="1:9" ht="24" customHeight="1">
      <c r="A299" s="114">
        <f t="shared" si="12"/>
        <v>10</v>
      </c>
      <c r="B299" s="136"/>
      <c r="C299" s="67"/>
      <c r="D299" s="67"/>
      <c r="E299" s="137"/>
      <c r="F299" s="63"/>
      <c r="G299" s="64"/>
      <c r="H299" s="65"/>
      <c r="I299" s="138"/>
    </row>
    <row r="300" spans="1:9" ht="24" customHeight="1">
      <c r="A300" s="114">
        <f t="shared" si="12"/>
        <v>11</v>
      </c>
      <c r="B300" s="136"/>
      <c r="C300" s="67"/>
      <c r="D300" s="67"/>
      <c r="E300" s="137"/>
      <c r="F300" s="63"/>
      <c r="G300" s="64"/>
      <c r="H300" s="65"/>
      <c r="I300" s="138"/>
    </row>
    <row r="301" spans="1:9" ht="24" customHeight="1">
      <c r="A301" s="114">
        <f t="shared" si="12"/>
        <v>12</v>
      </c>
      <c r="B301" s="136"/>
      <c r="C301" s="67"/>
      <c r="D301" s="67"/>
      <c r="E301" s="137"/>
      <c r="F301" s="63"/>
      <c r="G301" s="64"/>
      <c r="H301" s="65"/>
      <c r="I301" s="138"/>
    </row>
    <row r="302" spans="1:9" ht="24" customHeight="1">
      <c r="A302" s="114">
        <f t="shared" si="12"/>
        <v>13</v>
      </c>
      <c r="B302" s="136"/>
      <c r="C302" s="67"/>
      <c r="D302" s="67"/>
      <c r="E302" s="137"/>
      <c r="F302" s="63"/>
      <c r="G302" s="64"/>
      <c r="H302" s="65"/>
      <c r="I302" s="138"/>
    </row>
    <row r="303" spans="1:9" ht="24" customHeight="1">
      <c r="A303" s="114">
        <f t="shared" si="12"/>
        <v>14</v>
      </c>
      <c r="B303" s="136"/>
      <c r="C303" s="67"/>
      <c r="D303" s="67"/>
      <c r="E303" s="137"/>
      <c r="F303" s="63"/>
      <c r="G303" s="66"/>
      <c r="H303" s="65"/>
      <c r="I303" s="138"/>
    </row>
    <row r="304" spans="1:9" ht="24" customHeight="1">
      <c r="A304" s="114">
        <f t="shared" si="12"/>
        <v>15</v>
      </c>
      <c r="B304" s="136"/>
      <c r="C304" s="67"/>
      <c r="D304" s="72"/>
      <c r="E304" s="137"/>
      <c r="F304" s="63"/>
      <c r="G304" s="64"/>
      <c r="H304" s="65"/>
      <c r="I304" s="138"/>
    </row>
    <row r="305" spans="1:9" ht="24" customHeight="1">
      <c r="A305" s="114">
        <f t="shared" si="12"/>
        <v>16</v>
      </c>
      <c r="B305" s="136"/>
      <c r="C305" s="67"/>
      <c r="D305" s="72"/>
      <c r="E305" s="137"/>
      <c r="F305" s="63"/>
      <c r="G305" s="64"/>
      <c r="H305" s="65"/>
      <c r="I305" s="138"/>
    </row>
    <row r="306" spans="1:9" ht="24" customHeight="1">
      <c r="A306" s="114">
        <f t="shared" si="12"/>
        <v>17</v>
      </c>
      <c r="B306" s="136"/>
      <c r="C306" s="67"/>
      <c r="D306" s="72"/>
      <c r="E306" s="137"/>
      <c r="F306" s="63"/>
      <c r="G306" s="64"/>
      <c r="H306" s="65"/>
      <c r="I306" s="138"/>
    </row>
    <row r="307" spans="1:9" ht="24" customHeight="1">
      <c r="A307" s="114">
        <f t="shared" si="12"/>
        <v>18</v>
      </c>
      <c r="B307" s="136"/>
      <c r="C307" s="67"/>
      <c r="D307" s="67"/>
      <c r="E307" s="178"/>
      <c r="F307" s="63"/>
      <c r="G307" s="73"/>
      <c r="H307" s="65"/>
      <c r="I307" s="179"/>
    </row>
    <row r="308" spans="1:9" ht="24" customHeight="1">
      <c r="A308" s="114">
        <f t="shared" si="12"/>
        <v>19</v>
      </c>
      <c r="B308" s="136"/>
      <c r="C308" s="67"/>
      <c r="D308" s="67"/>
      <c r="E308" s="137"/>
      <c r="F308" s="63"/>
      <c r="G308" s="73"/>
      <c r="H308" s="65"/>
      <c r="I308" s="138"/>
    </row>
    <row r="309" spans="1:9" ht="24" customHeight="1">
      <c r="A309" s="114">
        <f t="shared" si="12"/>
        <v>20</v>
      </c>
      <c r="B309" s="139"/>
      <c r="C309" s="140" t="s">
        <v>65</v>
      </c>
      <c r="D309" s="141"/>
      <c r="E309" s="142"/>
      <c r="F309" s="143"/>
      <c r="G309" s="144"/>
      <c r="H309" s="144"/>
      <c r="I309" s="145"/>
    </row>
    <row r="310" spans="1:9" ht="24" customHeight="1">
      <c r="A310" s="114">
        <f t="shared" si="12"/>
        <v>21</v>
      </c>
      <c r="B310" s="146" t="s">
        <v>81</v>
      </c>
      <c r="C310" s="147" t="s">
        <v>96</v>
      </c>
      <c r="D310" s="215" t="s">
        <v>161</v>
      </c>
      <c r="E310" s="149" t="s">
        <v>113</v>
      </c>
      <c r="F310" s="68">
        <v>0.54</v>
      </c>
      <c r="G310" s="69"/>
      <c r="H310" s="69"/>
      <c r="I310" s="155" t="s">
        <v>183</v>
      </c>
    </row>
    <row r="311" spans="1:9" ht="24" customHeight="1">
      <c r="A311" s="114">
        <f t="shared" si="12"/>
        <v>22</v>
      </c>
      <c r="B311" s="136"/>
      <c r="C311" s="150" t="s">
        <v>91</v>
      </c>
      <c r="D311" s="216"/>
      <c r="E311" s="152" t="s">
        <v>113</v>
      </c>
      <c r="F311" s="70">
        <v>0.54</v>
      </c>
      <c r="G311" s="65"/>
      <c r="H311" s="65"/>
      <c r="I311" s="153" t="str">
        <f>I310</f>
        <v>(0.004인/㎡)*340.0㎡*2회</v>
      </c>
    </row>
    <row r="312" spans="1:9" ht="24" customHeight="1">
      <c r="A312" s="114">
        <f t="shared" si="12"/>
        <v>23</v>
      </c>
      <c r="B312" s="136"/>
      <c r="C312" s="150"/>
      <c r="D312" s="150"/>
      <c r="E312" s="152"/>
      <c r="F312" s="70"/>
      <c r="G312" s="65"/>
      <c r="H312" s="65"/>
      <c r="I312" s="153"/>
    </row>
    <row r="313" spans="1:9" ht="24" customHeight="1">
      <c r="A313" s="114">
        <f t="shared" si="12"/>
        <v>24</v>
      </c>
      <c r="B313" s="136"/>
      <c r="C313" s="150"/>
      <c r="D313" s="150"/>
      <c r="E313" s="152"/>
      <c r="F313" s="70"/>
      <c r="G313" s="65"/>
      <c r="H313" s="65"/>
      <c r="I313" s="153"/>
    </row>
    <row r="314" spans="1:9" ht="24" customHeight="1">
      <c r="A314" s="114">
        <f t="shared" si="12"/>
        <v>25</v>
      </c>
      <c r="B314" s="136"/>
      <c r="C314" s="150"/>
      <c r="D314" s="150"/>
      <c r="E314" s="152"/>
      <c r="F314" s="70"/>
      <c r="G314" s="65"/>
      <c r="H314" s="65"/>
      <c r="I314" s="153"/>
    </row>
    <row r="315" spans="1:9" ht="24" customHeight="1">
      <c r="A315" s="114">
        <f t="shared" si="4"/>
        <v>26</v>
      </c>
      <c r="B315" s="136"/>
      <c r="C315" s="150"/>
      <c r="D315" s="150"/>
      <c r="E315" s="152"/>
      <c r="F315" s="70"/>
      <c r="G315" s="65"/>
      <c r="H315" s="65"/>
      <c r="I315" s="153"/>
    </row>
    <row r="316" spans="1:9" ht="24" customHeight="1">
      <c r="A316" s="114">
        <f t="shared" si="4"/>
        <v>27</v>
      </c>
      <c r="B316" s="139"/>
      <c r="C316" s="140" t="s">
        <v>65</v>
      </c>
      <c r="D316" s="141"/>
      <c r="E316" s="154"/>
      <c r="F316" s="143"/>
      <c r="G316" s="144"/>
      <c r="H316" s="144"/>
      <c r="I316" s="145"/>
    </row>
    <row r="317" spans="1:9" ht="24" customHeight="1">
      <c r="A317" s="114">
        <f t="shared" si="4"/>
        <v>28</v>
      </c>
      <c r="B317" s="146" t="s">
        <v>82</v>
      </c>
      <c r="C317" s="74"/>
      <c r="D317" s="74"/>
      <c r="E317" s="149"/>
      <c r="F317" s="68"/>
      <c r="G317" s="69"/>
      <c r="H317" s="69"/>
      <c r="I317" s="155"/>
    </row>
    <row r="318" spans="1:9" ht="24" customHeight="1">
      <c r="A318" s="114">
        <f t="shared" si="4"/>
        <v>29</v>
      </c>
      <c r="B318" s="136"/>
      <c r="C318" s="75"/>
      <c r="D318" s="75"/>
      <c r="E318" s="152"/>
      <c r="F318" s="70"/>
      <c r="G318" s="65"/>
      <c r="H318" s="65"/>
      <c r="I318" s="153"/>
    </row>
    <row r="319" spans="1:9" ht="24" customHeight="1">
      <c r="A319" s="114">
        <f t="shared" si="4"/>
        <v>30</v>
      </c>
      <c r="B319" s="136"/>
      <c r="C319" s="75"/>
      <c r="D319" s="75"/>
      <c r="E319" s="152"/>
      <c r="F319" s="70"/>
      <c r="G319" s="65"/>
      <c r="H319" s="65"/>
      <c r="I319" s="153"/>
    </row>
    <row r="320" spans="1:9" ht="24" customHeight="1" thickBot="1">
      <c r="A320" s="114">
        <f t="shared" si="4"/>
        <v>31</v>
      </c>
      <c r="B320" s="156"/>
      <c r="C320" s="157" t="s">
        <v>65</v>
      </c>
      <c r="D320" s="158"/>
      <c r="E320" s="159"/>
      <c r="F320" s="160"/>
      <c r="G320" s="161"/>
      <c r="H320" s="161"/>
      <c r="I320" s="162"/>
    </row>
    <row r="321" spans="1:9" ht="24" customHeight="1" thickBot="1">
      <c r="A321" s="114">
        <f t="shared" si="4"/>
        <v>32</v>
      </c>
      <c r="B321" s="163" t="s">
        <v>66</v>
      </c>
      <c r="C321" s="164"/>
      <c r="D321" s="164"/>
      <c r="E321" s="165"/>
      <c r="F321" s="166"/>
      <c r="G321" s="167"/>
      <c r="H321" s="168"/>
      <c r="I321" s="169"/>
    </row>
    <row r="322" spans="1:9" ht="24" customHeight="1" thickTop="1">
      <c r="A322" s="114">
        <v>1</v>
      </c>
      <c r="B322" s="170" t="s">
        <v>190</v>
      </c>
      <c r="C322" s="122"/>
      <c r="D322" s="122"/>
      <c r="E322" s="123"/>
      <c r="F322" s="124"/>
      <c r="G322" s="125"/>
      <c r="H322" s="125"/>
      <c r="I322" s="126"/>
    </row>
    <row r="323" spans="1:9" ht="24" customHeight="1">
      <c r="A323" s="114">
        <f t="shared" ref="A323:A346" si="13">A322+1</f>
        <v>2</v>
      </c>
      <c r="B323" s="171" t="s">
        <v>150</v>
      </c>
      <c r="I323" s="128"/>
    </row>
    <row r="324" spans="1:9" ht="24" customHeight="1">
      <c r="A324" s="114">
        <f t="shared" si="13"/>
        <v>3</v>
      </c>
      <c r="B324" s="171" t="s">
        <v>151</v>
      </c>
      <c r="I324" s="128"/>
    </row>
    <row r="325" spans="1:9" ht="24" customHeight="1">
      <c r="A325" s="114">
        <f t="shared" si="13"/>
        <v>4</v>
      </c>
      <c r="B325" s="171" t="s">
        <v>152</v>
      </c>
      <c r="I325" s="128"/>
    </row>
    <row r="326" spans="1:9" ht="24" customHeight="1">
      <c r="A326" s="114">
        <f t="shared" si="13"/>
        <v>5</v>
      </c>
      <c r="B326" s="171" t="s">
        <v>153</v>
      </c>
      <c r="I326" s="128"/>
    </row>
    <row r="327" spans="1:9" ht="24" customHeight="1">
      <c r="A327" s="114">
        <f t="shared" si="13"/>
        <v>6</v>
      </c>
      <c r="B327" s="171" t="s">
        <v>154</v>
      </c>
      <c r="I327" s="128"/>
    </row>
    <row r="328" spans="1:9" ht="24" customHeight="1" thickBot="1">
      <c r="A328" s="114">
        <f t="shared" si="13"/>
        <v>7</v>
      </c>
      <c r="B328" s="172" t="s">
        <v>155</v>
      </c>
      <c r="C328" s="173"/>
      <c r="D328" s="173"/>
      <c r="E328" s="174"/>
      <c r="F328" s="175"/>
      <c r="G328" s="176"/>
      <c r="H328" s="176"/>
      <c r="I328" s="177"/>
    </row>
    <row r="329" spans="1:9" ht="24" customHeight="1" thickBot="1">
      <c r="A329" s="114">
        <f t="shared" si="13"/>
        <v>8</v>
      </c>
      <c r="B329" s="130" t="s">
        <v>0</v>
      </c>
      <c r="C329" s="131" t="s">
        <v>1</v>
      </c>
      <c r="D329" s="131" t="s">
        <v>2</v>
      </c>
      <c r="E329" s="132" t="s">
        <v>3</v>
      </c>
      <c r="F329" s="133" t="s">
        <v>4</v>
      </c>
      <c r="G329" s="134" t="s">
        <v>524</v>
      </c>
      <c r="H329" s="134" t="s">
        <v>525</v>
      </c>
      <c r="I329" s="135" t="s">
        <v>5</v>
      </c>
    </row>
    <row r="330" spans="1:9" ht="24" customHeight="1" thickTop="1">
      <c r="A330" s="114">
        <f t="shared" si="13"/>
        <v>9</v>
      </c>
      <c r="B330" s="136" t="s">
        <v>50</v>
      </c>
      <c r="C330" s="71" t="s">
        <v>191</v>
      </c>
      <c r="D330" s="72" t="s">
        <v>192</v>
      </c>
      <c r="E330" s="137" t="s">
        <v>55</v>
      </c>
      <c r="F330" s="63">
        <v>39</v>
      </c>
      <c r="G330" s="64"/>
      <c r="H330" s="65"/>
      <c r="I330" s="138"/>
    </row>
    <row r="331" spans="1:9" ht="24" customHeight="1">
      <c r="A331" s="114">
        <f t="shared" si="13"/>
        <v>10</v>
      </c>
      <c r="B331" s="136"/>
      <c r="C331" s="72" t="s">
        <v>146</v>
      </c>
      <c r="D331" s="67" t="s">
        <v>423</v>
      </c>
      <c r="E331" s="137" t="s">
        <v>420</v>
      </c>
      <c r="F331" s="63">
        <v>13</v>
      </c>
      <c r="G331" s="66"/>
      <c r="H331" s="65"/>
      <c r="I331" s="138" t="s">
        <v>410</v>
      </c>
    </row>
    <row r="332" spans="1:9" ht="24" customHeight="1">
      <c r="A332" s="114">
        <f t="shared" si="13"/>
        <v>11</v>
      </c>
      <c r="B332" s="136"/>
      <c r="C332" s="71"/>
      <c r="D332" s="67"/>
      <c r="E332" s="137"/>
      <c r="F332" s="63"/>
      <c r="G332" s="66"/>
      <c r="H332" s="65"/>
      <c r="I332" s="138"/>
    </row>
    <row r="333" spans="1:9" ht="24" customHeight="1">
      <c r="A333" s="114">
        <f t="shared" si="13"/>
        <v>12</v>
      </c>
      <c r="B333" s="136"/>
      <c r="C333" s="67"/>
      <c r="D333" s="67"/>
      <c r="E333" s="137"/>
      <c r="F333" s="63"/>
      <c r="G333" s="64"/>
      <c r="H333" s="65"/>
      <c r="I333" s="138"/>
    </row>
    <row r="334" spans="1:9" ht="24" customHeight="1">
      <c r="A334" s="114">
        <f t="shared" si="13"/>
        <v>13</v>
      </c>
      <c r="B334" s="136"/>
      <c r="C334" s="67"/>
      <c r="D334" s="67"/>
      <c r="E334" s="137"/>
      <c r="F334" s="63"/>
      <c r="G334" s="64"/>
      <c r="H334" s="65"/>
      <c r="I334" s="138"/>
    </row>
    <row r="335" spans="1:9" ht="24" customHeight="1">
      <c r="A335" s="114">
        <f t="shared" si="13"/>
        <v>14</v>
      </c>
      <c r="B335" s="136"/>
      <c r="C335" s="67"/>
      <c r="D335" s="67"/>
      <c r="E335" s="137"/>
      <c r="F335" s="63"/>
      <c r="G335" s="66"/>
      <c r="H335" s="65"/>
      <c r="I335" s="138"/>
    </row>
    <row r="336" spans="1:9" ht="24" customHeight="1">
      <c r="A336" s="114">
        <f t="shared" si="13"/>
        <v>15</v>
      </c>
      <c r="B336" s="136"/>
      <c r="C336" s="67"/>
      <c r="D336" s="72"/>
      <c r="E336" s="137"/>
      <c r="F336" s="63"/>
      <c r="G336" s="64"/>
      <c r="H336" s="65"/>
      <c r="I336" s="138"/>
    </row>
    <row r="337" spans="1:9" ht="24" customHeight="1">
      <c r="A337" s="114">
        <f t="shared" si="13"/>
        <v>16</v>
      </c>
      <c r="B337" s="136"/>
      <c r="C337" s="67"/>
      <c r="D337" s="72"/>
      <c r="E337" s="137"/>
      <c r="F337" s="63"/>
      <c r="G337" s="64"/>
      <c r="H337" s="65"/>
      <c r="I337" s="138"/>
    </row>
    <row r="338" spans="1:9" ht="24" customHeight="1">
      <c r="A338" s="114">
        <f t="shared" si="13"/>
        <v>17</v>
      </c>
      <c r="B338" s="136"/>
      <c r="C338" s="67"/>
      <c r="D338" s="72"/>
      <c r="E338" s="137"/>
      <c r="F338" s="63"/>
      <c r="G338" s="64"/>
      <c r="H338" s="65"/>
      <c r="I338" s="138"/>
    </row>
    <row r="339" spans="1:9" ht="24" customHeight="1">
      <c r="A339" s="114">
        <f t="shared" si="13"/>
        <v>18</v>
      </c>
      <c r="B339" s="136"/>
      <c r="C339" s="67"/>
      <c r="D339" s="67"/>
      <c r="E339" s="178"/>
      <c r="F339" s="63"/>
      <c r="G339" s="73"/>
      <c r="H339" s="65"/>
      <c r="I339" s="179"/>
    </row>
    <row r="340" spans="1:9" ht="24" customHeight="1">
      <c r="A340" s="114">
        <f t="shared" si="13"/>
        <v>19</v>
      </c>
      <c r="B340" s="136"/>
      <c r="C340" s="67"/>
      <c r="D340" s="67"/>
      <c r="E340" s="137"/>
      <c r="F340" s="63"/>
      <c r="G340" s="73"/>
      <c r="H340" s="65"/>
      <c r="I340" s="138"/>
    </row>
    <row r="341" spans="1:9" ht="24" customHeight="1">
      <c r="A341" s="114">
        <f t="shared" si="13"/>
        <v>20</v>
      </c>
      <c r="B341" s="139"/>
      <c r="C341" s="140" t="s">
        <v>65</v>
      </c>
      <c r="D341" s="141"/>
      <c r="E341" s="142"/>
      <c r="F341" s="143"/>
      <c r="G341" s="144"/>
      <c r="H341" s="144"/>
      <c r="I341" s="145"/>
    </row>
    <row r="342" spans="1:9" ht="24" customHeight="1">
      <c r="A342" s="114">
        <f t="shared" si="13"/>
        <v>21</v>
      </c>
      <c r="B342" s="146" t="s">
        <v>81</v>
      </c>
      <c r="C342" s="147" t="s">
        <v>59</v>
      </c>
      <c r="D342" s="215" t="s">
        <v>84</v>
      </c>
      <c r="E342" s="149" t="s">
        <v>113</v>
      </c>
      <c r="F342" s="68">
        <v>1.56</v>
      </c>
      <c r="G342" s="69"/>
      <c r="H342" s="69"/>
      <c r="I342" s="155" t="s">
        <v>193</v>
      </c>
    </row>
    <row r="343" spans="1:9" ht="24" customHeight="1">
      <c r="A343" s="114">
        <f t="shared" si="13"/>
        <v>22</v>
      </c>
      <c r="B343" s="136"/>
      <c r="C343" s="150" t="s">
        <v>60</v>
      </c>
      <c r="D343" s="216"/>
      <c r="E343" s="152" t="s">
        <v>113</v>
      </c>
      <c r="F343" s="70">
        <v>1.56</v>
      </c>
      <c r="G343" s="65"/>
      <c r="H343" s="65"/>
      <c r="I343" s="153" t="str">
        <f>I342</f>
        <v>(0.04인/㎡)*39㎡</v>
      </c>
    </row>
    <row r="344" spans="1:9" ht="24" customHeight="1">
      <c r="A344" s="114">
        <f t="shared" si="13"/>
        <v>23</v>
      </c>
      <c r="B344" s="136"/>
      <c r="C344" s="150"/>
      <c r="D344" s="150"/>
      <c r="E344" s="152"/>
      <c r="F344" s="70"/>
      <c r="G344" s="65"/>
      <c r="H344" s="65"/>
      <c r="I344" s="153"/>
    </row>
    <row r="345" spans="1:9" ht="24" customHeight="1">
      <c r="A345" s="114">
        <f t="shared" si="13"/>
        <v>24</v>
      </c>
      <c r="B345" s="136"/>
      <c r="C345" s="150"/>
      <c r="D345" s="150"/>
      <c r="E345" s="152"/>
      <c r="F345" s="70"/>
      <c r="G345" s="65"/>
      <c r="H345" s="65"/>
      <c r="I345" s="153"/>
    </row>
    <row r="346" spans="1:9" ht="24" customHeight="1">
      <c r="A346" s="114">
        <f t="shared" si="13"/>
        <v>25</v>
      </c>
      <c r="B346" s="136"/>
      <c r="C346" s="150"/>
      <c r="D346" s="150"/>
      <c r="E346" s="152"/>
      <c r="F346" s="70"/>
      <c r="G346" s="65"/>
      <c r="H346" s="65"/>
      <c r="I346" s="153"/>
    </row>
    <row r="347" spans="1:9" ht="24" customHeight="1">
      <c r="A347" s="114">
        <f t="shared" si="4"/>
        <v>26</v>
      </c>
      <c r="B347" s="136"/>
      <c r="C347" s="150"/>
      <c r="D347" s="150"/>
      <c r="E347" s="152"/>
      <c r="F347" s="70"/>
      <c r="G347" s="65"/>
      <c r="H347" s="65"/>
      <c r="I347" s="153"/>
    </row>
    <row r="348" spans="1:9" ht="24" customHeight="1">
      <c r="A348" s="114">
        <f t="shared" si="4"/>
        <v>27</v>
      </c>
      <c r="B348" s="139"/>
      <c r="C348" s="140" t="s">
        <v>65</v>
      </c>
      <c r="D348" s="141"/>
      <c r="E348" s="154"/>
      <c r="F348" s="143"/>
      <c r="G348" s="144"/>
      <c r="H348" s="144"/>
      <c r="I348" s="145"/>
    </row>
    <row r="349" spans="1:9" ht="24" customHeight="1">
      <c r="A349" s="114">
        <f t="shared" si="4"/>
        <v>28</v>
      </c>
      <c r="B349" s="146" t="s">
        <v>82</v>
      </c>
      <c r="C349" s="74"/>
      <c r="D349" s="74"/>
      <c r="E349" s="149"/>
      <c r="F349" s="68"/>
      <c r="G349" s="69"/>
      <c r="H349" s="69"/>
      <c r="I349" s="155"/>
    </row>
    <row r="350" spans="1:9" ht="24" customHeight="1">
      <c r="A350" s="114">
        <f t="shared" si="4"/>
        <v>29</v>
      </c>
      <c r="B350" s="136"/>
      <c r="C350" s="75"/>
      <c r="D350" s="75"/>
      <c r="E350" s="152"/>
      <c r="F350" s="70"/>
      <c r="G350" s="65"/>
      <c r="H350" s="65"/>
      <c r="I350" s="153"/>
    </row>
    <row r="351" spans="1:9" ht="24" customHeight="1">
      <c r="A351" s="114">
        <f t="shared" si="4"/>
        <v>30</v>
      </c>
      <c r="B351" s="136"/>
      <c r="C351" s="75"/>
      <c r="D351" s="75"/>
      <c r="E351" s="152"/>
      <c r="F351" s="70"/>
      <c r="G351" s="65"/>
      <c r="H351" s="65"/>
      <c r="I351" s="153"/>
    </row>
    <row r="352" spans="1:9" ht="24" customHeight="1" thickBot="1">
      <c r="A352" s="114">
        <f t="shared" si="4"/>
        <v>31</v>
      </c>
      <c r="B352" s="156"/>
      <c r="C352" s="157" t="s">
        <v>65</v>
      </c>
      <c r="D352" s="158"/>
      <c r="E352" s="159"/>
      <c r="F352" s="160"/>
      <c r="G352" s="161"/>
      <c r="H352" s="161"/>
      <c r="I352" s="162"/>
    </row>
    <row r="353" spans="1:9" ht="24" customHeight="1" thickBot="1">
      <c r="A353" s="114">
        <f t="shared" si="4"/>
        <v>32</v>
      </c>
      <c r="B353" s="163" t="s">
        <v>66</v>
      </c>
      <c r="C353" s="164"/>
      <c r="D353" s="164"/>
      <c r="E353" s="165"/>
      <c r="F353" s="166"/>
      <c r="G353" s="167"/>
      <c r="H353" s="168"/>
      <c r="I353" s="169"/>
    </row>
    <row r="354" spans="1:9" ht="24" customHeight="1" thickTop="1">
      <c r="A354" s="114">
        <v>1</v>
      </c>
      <c r="B354" s="170" t="s">
        <v>194</v>
      </c>
      <c r="C354" s="122"/>
      <c r="D354" s="122"/>
      <c r="E354" s="123"/>
      <c r="F354" s="124"/>
      <c r="G354" s="125"/>
      <c r="H354" s="125"/>
      <c r="I354" s="126"/>
    </row>
    <row r="355" spans="1:9" ht="24" customHeight="1" thickBot="1">
      <c r="A355" s="114">
        <f t="shared" ref="A355:A378" si="14">A354+1</f>
        <v>2</v>
      </c>
      <c r="B355" s="172" t="s">
        <v>176</v>
      </c>
      <c r="C355" s="173"/>
      <c r="D355" s="173"/>
      <c r="E355" s="174"/>
      <c r="F355" s="175"/>
      <c r="G355" s="176"/>
      <c r="H355" s="176"/>
      <c r="I355" s="177"/>
    </row>
    <row r="356" spans="1:9" ht="24" customHeight="1" thickBot="1">
      <c r="A356" s="114">
        <f t="shared" si="14"/>
        <v>3</v>
      </c>
      <c r="B356" s="130" t="s">
        <v>0</v>
      </c>
      <c r="C356" s="131" t="s">
        <v>1</v>
      </c>
      <c r="D356" s="131" t="s">
        <v>2</v>
      </c>
      <c r="E356" s="132" t="s">
        <v>3</v>
      </c>
      <c r="F356" s="133" t="s">
        <v>4</v>
      </c>
      <c r="G356" s="134" t="s">
        <v>524</v>
      </c>
      <c r="H356" s="134" t="s">
        <v>525</v>
      </c>
      <c r="I356" s="135" t="s">
        <v>5</v>
      </c>
    </row>
    <row r="357" spans="1:9" ht="24" customHeight="1" thickTop="1">
      <c r="A357" s="114">
        <f t="shared" si="14"/>
        <v>4</v>
      </c>
      <c r="B357" s="136" t="s">
        <v>50</v>
      </c>
      <c r="C357" s="71" t="s">
        <v>178</v>
      </c>
      <c r="D357" s="81" t="s">
        <v>195</v>
      </c>
      <c r="E357" s="137" t="s">
        <v>446</v>
      </c>
      <c r="F357" s="63">
        <v>104</v>
      </c>
      <c r="G357" s="66"/>
      <c r="H357" s="65"/>
      <c r="I357" s="138"/>
    </row>
    <row r="358" spans="1:9" ht="24" customHeight="1">
      <c r="A358" s="114">
        <f t="shared" si="14"/>
        <v>5</v>
      </c>
      <c r="B358" s="136"/>
      <c r="C358" s="72" t="s">
        <v>124</v>
      </c>
      <c r="D358" s="67" t="s">
        <v>158</v>
      </c>
      <c r="E358" s="137" t="s">
        <v>159</v>
      </c>
      <c r="F358" s="63">
        <v>10.4</v>
      </c>
      <c r="G358" s="66"/>
      <c r="H358" s="65"/>
      <c r="I358" s="138"/>
    </row>
    <row r="359" spans="1:9" ht="24" customHeight="1">
      <c r="A359" s="114">
        <f t="shared" si="14"/>
        <v>6</v>
      </c>
      <c r="B359" s="136"/>
      <c r="C359" s="71"/>
      <c r="D359" s="67"/>
      <c r="E359" s="137"/>
      <c r="F359" s="63"/>
      <c r="G359" s="66"/>
      <c r="H359" s="65"/>
      <c r="I359" s="138"/>
    </row>
    <row r="360" spans="1:9" ht="24" customHeight="1">
      <c r="A360" s="114">
        <f t="shared" si="14"/>
        <v>7</v>
      </c>
      <c r="B360" s="136"/>
      <c r="C360" s="67"/>
      <c r="D360" s="67"/>
      <c r="E360" s="137"/>
      <c r="F360" s="63"/>
      <c r="G360" s="64"/>
      <c r="H360" s="65"/>
      <c r="I360" s="138"/>
    </row>
    <row r="361" spans="1:9" ht="24" customHeight="1">
      <c r="A361" s="114">
        <f t="shared" si="14"/>
        <v>8</v>
      </c>
      <c r="B361" s="136"/>
      <c r="C361" s="67"/>
      <c r="D361" s="67"/>
      <c r="E361" s="137"/>
      <c r="F361" s="63"/>
      <c r="G361" s="64"/>
      <c r="H361" s="65"/>
      <c r="I361" s="138"/>
    </row>
    <row r="362" spans="1:9" ht="24" customHeight="1">
      <c r="A362" s="114">
        <f t="shared" si="14"/>
        <v>9</v>
      </c>
      <c r="B362" s="136"/>
      <c r="C362" s="67"/>
      <c r="D362" s="67"/>
      <c r="E362" s="137"/>
      <c r="F362" s="63"/>
      <c r="G362" s="64"/>
      <c r="H362" s="65"/>
      <c r="I362" s="138"/>
    </row>
    <row r="363" spans="1:9" ht="24" customHeight="1">
      <c r="A363" s="114">
        <f t="shared" si="14"/>
        <v>10</v>
      </c>
      <c r="B363" s="136"/>
      <c r="C363" s="67"/>
      <c r="D363" s="67"/>
      <c r="E363" s="137"/>
      <c r="F363" s="63"/>
      <c r="G363" s="64"/>
      <c r="H363" s="65"/>
      <c r="I363" s="138"/>
    </row>
    <row r="364" spans="1:9" ht="24" customHeight="1">
      <c r="A364" s="114">
        <f t="shared" si="14"/>
        <v>11</v>
      </c>
      <c r="B364" s="136"/>
      <c r="C364" s="67"/>
      <c r="D364" s="67"/>
      <c r="E364" s="137"/>
      <c r="F364" s="63"/>
      <c r="G364" s="64"/>
      <c r="H364" s="65"/>
      <c r="I364" s="138"/>
    </row>
    <row r="365" spans="1:9" ht="24" customHeight="1">
      <c r="A365" s="114">
        <f t="shared" si="14"/>
        <v>12</v>
      </c>
      <c r="B365" s="136"/>
      <c r="C365" s="67"/>
      <c r="D365" s="67"/>
      <c r="E365" s="137"/>
      <c r="F365" s="63"/>
      <c r="G365" s="64"/>
      <c r="H365" s="65"/>
      <c r="I365" s="138"/>
    </row>
    <row r="366" spans="1:9" ht="24" customHeight="1">
      <c r="A366" s="114">
        <f t="shared" si="14"/>
        <v>13</v>
      </c>
      <c r="B366" s="136"/>
      <c r="C366" s="67"/>
      <c r="D366" s="67"/>
      <c r="E366" s="137"/>
      <c r="F366" s="63"/>
      <c r="G366" s="64"/>
      <c r="H366" s="65"/>
      <c r="I366" s="138"/>
    </row>
    <row r="367" spans="1:9" ht="24" customHeight="1">
      <c r="A367" s="114">
        <f t="shared" si="14"/>
        <v>14</v>
      </c>
      <c r="B367" s="136"/>
      <c r="C367" s="67"/>
      <c r="D367" s="67"/>
      <c r="E367" s="137"/>
      <c r="F367" s="63"/>
      <c r="G367" s="66"/>
      <c r="H367" s="65"/>
      <c r="I367" s="138"/>
    </row>
    <row r="368" spans="1:9" ht="24" customHeight="1">
      <c r="A368" s="114">
        <f t="shared" si="14"/>
        <v>15</v>
      </c>
      <c r="B368" s="136"/>
      <c r="C368" s="67"/>
      <c r="D368" s="72"/>
      <c r="E368" s="137"/>
      <c r="F368" s="63"/>
      <c r="G368" s="64"/>
      <c r="H368" s="65"/>
      <c r="I368" s="138"/>
    </row>
    <row r="369" spans="1:9" ht="24" customHeight="1">
      <c r="A369" s="114">
        <f t="shared" si="14"/>
        <v>16</v>
      </c>
      <c r="B369" s="136"/>
      <c r="C369" s="67"/>
      <c r="D369" s="72"/>
      <c r="E369" s="137"/>
      <c r="F369" s="63"/>
      <c r="G369" s="64"/>
      <c r="H369" s="65"/>
      <c r="I369" s="138"/>
    </row>
    <row r="370" spans="1:9" ht="24" customHeight="1">
      <c r="A370" s="114">
        <f t="shared" si="14"/>
        <v>17</v>
      </c>
      <c r="B370" s="136"/>
      <c r="C370" s="67"/>
      <c r="D370" s="72"/>
      <c r="E370" s="137"/>
      <c r="F370" s="63"/>
      <c r="G370" s="64"/>
      <c r="H370" s="65"/>
      <c r="I370" s="138"/>
    </row>
    <row r="371" spans="1:9" ht="24" customHeight="1">
      <c r="A371" s="114">
        <f t="shared" si="14"/>
        <v>18</v>
      </c>
      <c r="B371" s="136"/>
      <c r="C371" s="67"/>
      <c r="D371" s="67"/>
      <c r="E371" s="178"/>
      <c r="F371" s="63"/>
      <c r="G371" s="73"/>
      <c r="H371" s="65"/>
      <c r="I371" s="179"/>
    </row>
    <row r="372" spans="1:9" ht="24" customHeight="1">
      <c r="A372" s="114">
        <f t="shared" si="14"/>
        <v>19</v>
      </c>
      <c r="B372" s="136"/>
      <c r="C372" s="67"/>
      <c r="D372" s="67"/>
      <c r="E372" s="137"/>
      <c r="F372" s="63"/>
      <c r="G372" s="73"/>
      <c r="H372" s="65"/>
      <c r="I372" s="138"/>
    </row>
    <row r="373" spans="1:9" ht="24" customHeight="1">
      <c r="A373" s="114">
        <f t="shared" si="14"/>
        <v>20</v>
      </c>
      <c r="B373" s="139"/>
      <c r="C373" s="140" t="s">
        <v>65</v>
      </c>
      <c r="D373" s="141"/>
      <c r="E373" s="142"/>
      <c r="F373" s="143"/>
      <c r="G373" s="144"/>
      <c r="H373" s="144"/>
      <c r="I373" s="145"/>
    </row>
    <row r="374" spans="1:9" ht="24" customHeight="1">
      <c r="A374" s="114">
        <f t="shared" si="14"/>
        <v>21</v>
      </c>
      <c r="B374" s="146" t="s">
        <v>81</v>
      </c>
      <c r="C374" s="147" t="s">
        <v>96</v>
      </c>
      <c r="D374" s="215" t="s">
        <v>212</v>
      </c>
      <c r="E374" s="149" t="s">
        <v>113</v>
      </c>
      <c r="F374" s="68">
        <v>0.83</v>
      </c>
      <c r="G374" s="69"/>
      <c r="H374" s="69"/>
      <c r="I374" s="155" t="s">
        <v>404</v>
      </c>
    </row>
    <row r="375" spans="1:9" ht="24" customHeight="1">
      <c r="A375" s="114">
        <f t="shared" si="14"/>
        <v>22</v>
      </c>
      <c r="B375" s="136"/>
      <c r="C375" s="150" t="s">
        <v>91</v>
      </c>
      <c r="D375" s="216"/>
      <c r="E375" s="152" t="s">
        <v>113</v>
      </c>
      <c r="F375" s="70">
        <v>0.83</v>
      </c>
      <c r="G375" s="65"/>
      <c r="H375" s="65"/>
      <c r="I375" s="153" t="str">
        <f>I374</f>
        <v>(0.008인/㎡)*194.0㎡*2회</v>
      </c>
    </row>
    <row r="376" spans="1:9" ht="24" customHeight="1">
      <c r="A376" s="114">
        <f t="shared" si="14"/>
        <v>23</v>
      </c>
      <c r="B376" s="136"/>
      <c r="C376" s="150"/>
      <c r="D376" s="150"/>
      <c r="E376" s="152"/>
      <c r="F376" s="70"/>
      <c r="G376" s="65"/>
      <c r="H376" s="65"/>
      <c r="I376" s="153"/>
    </row>
    <row r="377" spans="1:9" ht="24" customHeight="1">
      <c r="A377" s="114">
        <f t="shared" si="14"/>
        <v>24</v>
      </c>
      <c r="B377" s="136"/>
      <c r="C377" s="150"/>
      <c r="D377" s="150"/>
      <c r="E377" s="152"/>
      <c r="F377" s="70"/>
      <c r="G377" s="65"/>
      <c r="H377" s="65"/>
      <c r="I377" s="153"/>
    </row>
    <row r="378" spans="1:9" ht="24" customHeight="1">
      <c r="A378" s="114">
        <f t="shared" si="14"/>
        <v>25</v>
      </c>
      <c r="B378" s="136"/>
      <c r="C378" s="150"/>
      <c r="D378" s="150"/>
      <c r="E378" s="152"/>
      <c r="F378" s="70"/>
      <c r="G378" s="65"/>
      <c r="H378" s="65"/>
      <c r="I378" s="153"/>
    </row>
    <row r="379" spans="1:9" ht="24" customHeight="1">
      <c r="A379" s="114">
        <f t="shared" si="4"/>
        <v>26</v>
      </c>
      <c r="B379" s="136"/>
      <c r="C379" s="150"/>
      <c r="D379" s="150"/>
      <c r="E379" s="152"/>
      <c r="F379" s="70"/>
      <c r="G379" s="65"/>
      <c r="H379" s="65"/>
      <c r="I379" s="153"/>
    </row>
    <row r="380" spans="1:9" ht="24" customHeight="1">
      <c r="A380" s="114">
        <f t="shared" si="4"/>
        <v>27</v>
      </c>
      <c r="B380" s="139"/>
      <c r="C380" s="140" t="s">
        <v>65</v>
      </c>
      <c r="D380" s="141"/>
      <c r="E380" s="154"/>
      <c r="F380" s="143"/>
      <c r="G380" s="144"/>
      <c r="H380" s="144"/>
      <c r="I380" s="145"/>
    </row>
    <row r="381" spans="1:9" ht="24" customHeight="1">
      <c r="A381" s="114">
        <f t="shared" si="4"/>
        <v>28</v>
      </c>
      <c r="B381" s="146" t="s">
        <v>82</v>
      </c>
      <c r="C381" s="74"/>
      <c r="D381" s="74"/>
      <c r="E381" s="149"/>
      <c r="F381" s="68"/>
      <c r="G381" s="69"/>
      <c r="H381" s="69"/>
      <c r="I381" s="155"/>
    </row>
    <row r="382" spans="1:9" ht="24" customHeight="1">
      <c r="A382" s="114">
        <f t="shared" si="4"/>
        <v>29</v>
      </c>
      <c r="B382" s="136"/>
      <c r="C382" s="75"/>
      <c r="D382" s="75"/>
      <c r="E382" s="152"/>
      <c r="F382" s="70"/>
      <c r="G382" s="65"/>
      <c r="H382" s="65"/>
      <c r="I382" s="153"/>
    </row>
    <row r="383" spans="1:9" ht="24" customHeight="1">
      <c r="A383" s="114">
        <f t="shared" si="4"/>
        <v>30</v>
      </c>
      <c r="B383" s="136"/>
      <c r="C383" s="75"/>
      <c r="D383" s="75"/>
      <c r="E383" s="152"/>
      <c r="F383" s="70"/>
      <c r="G383" s="65"/>
      <c r="H383" s="65"/>
      <c r="I383" s="153"/>
    </row>
    <row r="384" spans="1:9" ht="24" customHeight="1" thickBot="1">
      <c r="A384" s="114">
        <f t="shared" si="4"/>
        <v>31</v>
      </c>
      <c r="B384" s="156"/>
      <c r="C384" s="157" t="s">
        <v>65</v>
      </c>
      <c r="D384" s="158"/>
      <c r="E384" s="159"/>
      <c r="F384" s="160"/>
      <c r="G384" s="161"/>
      <c r="H384" s="161"/>
      <c r="I384" s="162"/>
    </row>
    <row r="385" spans="1:9" ht="24" customHeight="1" thickBot="1">
      <c r="A385" s="114">
        <f t="shared" si="4"/>
        <v>32</v>
      </c>
      <c r="B385" s="163" t="s">
        <v>66</v>
      </c>
      <c r="C385" s="164"/>
      <c r="D385" s="164"/>
      <c r="E385" s="165"/>
      <c r="F385" s="166"/>
      <c r="G385" s="167"/>
      <c r="H385" s="168"/>
      <c r="I385" s="169"/>
    </row>
    <row r="386" spans="1:9" ht="24" customHeight="1" thickTop="1">
      <c r="A386" s="114">
        <v>1</v>
      </c>
      <c r="B386" s="170" t="s">
        <v>196</v>
      </c>
      <c r="C386" s="122"/>
      <c r="D386" s="122"/>
      <c r="E386" s="123"/>
      <c r="F386" s="124"/>
      <c r="G386" s="125"/>
      <c r="H386" s="125"/>
      <c r="I386" s="126"/>
    </row>
    <row r="387" spans="1:9" ht="24" customHeight="1" thickBot="1">
      <c r="A387" s="114">
        <f t="shared" ref="A387:A410" si="15">A386+1</f>
        <v>2</v>
      </c>
      <c r="B387" s="172" t="s">
        <v>176</v>
      </c>
      <c r="C387" s="173"/>
      <c r="D387" s="173"/>
      <c r="E387" s="174"/>
      <c r="F387" s="175"/>
      <c r="G387" s="176"/>
      <c r="H387" s="176"/>
      <c r="I387" s="177"/>
    </row>
    <row r="388" spans="1:9" ht="24" customHeight="1" thickBot="1">
      <c r="A388" s="114">
        <f t="shared" si="15"/>
        <v>3</v>
      </c>
      <c r="B388" s="130" t="s">
        <v>0</v>
      </c>
      <c r="C388" s="131" t="s">
        <v>1</v>
      </c>
      <c r="D388" s="131" t="s">
        <v>2</v>
      </c>
      <c r="E388" s="132" t="s">
        <v>3</v>
      </c>
      <c r="F388" s="133" t="s">
        <v>4</v>
      </c>
      <c r="G388" s="134" t="s">
        <v>524</v>
      </c>
      <c r="H388" s="134" t="s">
        <v>525</v>
      </c>
      <c r="I388" s="135" t="s">
        <v>5</v>
      </c>
    </row>
    <row r="389" spans="1:9" ht="24" customHeight="1" thickTop="1">
      <c r="A389" s="114">
        <f t="shared" si="15"/>
        <v>4</v>
      </c>
      <c r="B389" s="136" t="s">
        <v>50</v>
      </c>
      <c r="C389" s="71" t="s">
        <v>197</v>
      </c>
      <c r="D389" s="81" t="s">
        <v>198</v>
      </c>
      <c r="E389" s="137" t="s">
        <v>446</v>
      </c>
      <c r="F389" s="63">
        <v>77</v>
      </c>
      <c r="G389" s="66"/>
      <c r="H389" s="65"/>
      <c r="I389" s="138"/>
    </row>
    <row r="390" spans="1:9" ht="24" customHeight="1">
      <c r="A390" s="114">
        <f t="shared" si="15"/>
        <v>5</v>
      </c>
      <c r="B390" s="136"/>
      <c r="C390" s="72" t="s">
        <v>124</v>
      </c>
      <c r="D390" s="67" t="s">
        <v>158</v>
      </c>
      <c r="E390" s="137" t="s">
        <v>159</v>
      </c>
      <c r="F390" s="63">
        <v>7.7</v>
      </c>
      <c r="G390" s="66"/>
      <c r="H390" s="65"/>
      <c r="I390" s="138"/>
    </row>
    <row r="391" spans="1:9" ht="24" customHeight="1">
      <c r="A391" s="114">
        <f t="shared" si="15"/>
        <v>6</v>
      </c>
      <c r="B391" s="136"/>
      <c r="C391" s="71"/>
      <c r="D391" s="67"/>
      <c r="E391" s="137"/>
      <c r="F391" s="63"/>
      <c r="G391" s="66"/>
      <c r="H391" s="65"/>
      <c r="I391" s="138"/>
    </row>
    <row r="392" spans="1:9" ht="24" customHeight="1">
      <c r="A392" s="114">
        <f t="shared" si="15"/>
        <v>7</v>
      </c>
      <c r="B392" s="136"/>
      <c r="C392" s="67"/>
      <c r="D392" s="67"/>
      <c r="E392" s="137"/>
      <c r="F392" s="63"/>
      <c r="G392" s="64"/>
      <c r="H392" s="65"/>
      <c r="I392" s="138"/>
    </row>
    <row r="393" spans="1:9" ht="24" customHeight="1">
      <c r="A393" s="114">
        <f t="shared" si="15"/>
        <v>8</v>
      </c>
      <c r="B393" s="136"/>
      <c r="C393" s="67"/>
      <c r="D393" s="67"/>
      <c r="E393" s="137"/>
      <c r="F393" s="63"/>
      <c r="G393" s="64"/>
      <c r="H393" s="65"/>
      <c r="I393" s="138"/>
    </row>
    <row r="394" spans="1:9" ht="24" customHeight="1">
      <c r="A394" s="114">
        <f t="shared" si="15"/>
        <v>9</v>
      </c>
      <c r="B394" s="136"/>
      <c r="C394" s="67"/>
      <c r="D394" s="67"/>
      <c r="E394" s="137"/>
      <c r="F394" s="63"/>
      <c r="G394" s="64"/>
      <c r="H394" s="65"/>
      <c r="I394" s="138"/>
    </row>
    <row r="395" spans="1:9" ht="24" customHeight="1">
      <c r="A395" s="114">
        <f t="shared" si="15"/>
        <v>10</v>
      </c>
      <c r="B395" s="136"/>
      <c r="C395" s="67"/>
      <c r="D395" s="67"/>
      <c r="E395" s="137"/>
      <c r="F395" s="63"/>
      <c r="G395" s="64"/>
      <c r="H395" s="65"/>
      <c r="I395" s="138"/>
    </row>
    <row r="396" spans="1:9" ht="24" customHeight="1">
      <c r="A396" s="114">
        <f t="shared" si="15"/>
        <v>11</v>
      </c>
      <c r="B396" s="136"/>
      <c r="C396" s="67"/>
      <c r="D396" s="67"/>
      <c r="E396" s="137"/>
      <c r="F396" s="63"/>
      <c r="G396" s="64"/>
      <c r="H396" s="65"/>
      <c r="I396" s="138"/>
    </row>
    <row r="397" spans="1:9" ht="24" customHeight="1">
      <c r="A397" s="114">
        <f t="shared" si="15"/>
        <v>12</v>
      </c>
      <c r="B397" s="136"/>
      <c r="C397" s="67"/>
      <c r="D397" s="67"/>
      <c r="E397" s="137"/>
      <c r="F397" s="63"/>
      <c r="G397" s="64"/>
      <c r="H397" s="65"/>
      <c r="I397" s="138"/>
    </row>
    <row r="398" spans="1:9" ht="24" customHeight="1">
      <c r="A398" s="114">
        <f t="shared" si="15"/>
        <v>13</v>
      </c>
      <c r="B398" s="136"/>
      <c r="C398" s="67"/>
      <c r="D398" s="67"/>
      <c r="E398" s="137"/>
      <c r="F398" s="63"/>
      <c r="G398" s="64"/>
      <c r="H398" s="65"/>
      <c r="I398" s="138"/>
    </row>
    <row r="399" spans="1:9" ht="24" customHeight="1">
      <c r="A399" s="114">
        <f t="shared" si="15"/>
        <v>14</v>
      </c>
      <c r="B399" s="136"/>
      <c r="C399" s="67"/>
      <c r="D399" s="67"/>
      <c r="E399" s="137"/>
      <c r="F399" s="63"/>
      <c r="G399" s="66"/>
      <c r="H399" s="65"/>
      <c r="I399" s="138"/>
    </row>
    <row r="400" spans="1:9" ht="24" customHeight="1">
      <c r="A400" s="114">
        <f t="shared" si="15"/>
        <v>15</v>
      </c>
      <c r="B400" s="136"/>
      <c r="C400" s="67"/>
      <c r="D400" s="72"/>
      <c r="E400" s="137"/>
      <c r="F400" s="63"/>
      <c r="G400" s="64"/>
      <c r="H400" s="65"/>
      <c r="I400" s="138"/>
    </row>
    <row r="401" spans="1:9" ht="24" customHeight="1">
      <c r="A401" s="114">
        <f t="shared" si="15"/>
        <v>16</v>
      </c>
      <c r="B401" s="136"/>
      <c r="C401" s="67"/>
      <c r="D401" s="72"/>
      <c r="E401" s="137"/>
      <c r="F401" s="63"/>
      <c r="G401" s="64"/>
      <c r="H401" s="65"/>
      <c r="I401" s="138"/>
    </row>
    <row r="402" spans="1:9" ht="24" customHeight="1">
      <c r="A402" s="114">
        <f t="shared" si="15"/>
        <v>17</v>
      </c>
      <c r="B402" s="136"/>
      <c r="C402" s="67"/>
      <c r="D402" s="72"/>
      <c r="E402" s="137"/>
      <c r="F402" s="63"/>
      <c r="G402" s="64"/>
      <c r="H402" s="65"/>
      <c r="I402" s="138"/>
    </row>
    <row r="403" spans="1:9" ht="24" customHeight="1">
      <c r="A403" s="114">
        <f t="shared" si="15"/>
        <v>18</v>
      </c>
      <c r="B403" s="136"/>
      <c r="C403" s="67"/>
      <c r="D403" s="67"/>
      <c r="E403" s="178"/>
      <c r="F403" s="63"/>
      <c r="G403" s="73"/>
      <c r="H403" s="65"/>
      <c r="I403" s="179"/>
    </row>
    <row r="404" spans="1:9" ht="24" customHeight="1">
      <c r="A404" s="114">
        <f t="shared" si="15"/>
        <v>19</v>
      </c>
      <c r="B404" s="136"/>
      <c r="C404" s="67"/>
      <c r="D404" s="67"/>
      <c r="E404" s="137"/>
      <c r="F404" s="63"/>
      <c r="G404" s="73"/>
      <c r="H404" s="65"/>
      <c r="I404" s="138"/>
    </row>
    <row r="405" spans="1:9" ht="24" customHeight="1">
      <c r="A405" s="114">
        <f t="shared" si="15"/>
        <v>20</v>
      </c>
      <c r="B405" s="139"/>
      <c r="C405" s="140" t="s">
        <v>65</v>
      </c>
      <c r="D405" s="141"/>
      <c r="E405" s="142"/>
      <c r="F405" s="143"/>
      <c r="G405" s="144"/>
      <c r="H405" s="144"/>
      <c r="I405" s="145"/>
    </row>
    <row r="406" spans="1:9" ht="24" customHeight="1">
      <c r="A406" s="114">
        <f t="shared" si="15"/>
        <v>21</v>
      </c>
      <c r="B406" s="146" t="s">
        <v>81</v>
      </c>
      <c r="C406" s="147" t="s">
        <v>96</v>
      </c>
      <c r="D406" s="215" t="s">
        <v>212</v>
      </c>
      <c r="E406" s="149" t="s">
        <v>113</v>
      </c>
      <c r="F406" s="68">
        <v>0.62</v>
      </c>
      <c r="G406" s="69"/>
      <c r="H406" s="69"/>
      <c r="I406" s="155" t="s">
        <v>404</v>
      </c>
    </row>
    <row r="407" spans="1:9" ht="24" customHeight="1">
      <c r="A407" s="114">
        <f t="shared" si="15"/>
        <v>22</v>
      </c>
      <c r="B407" s="136"/>
      <c r="C407" s="150" t="s">
        <v>91</v>
      </c>
      <c r="D407" s="216"/>
      <c r="E407" s="152" t="s">
        <v>113</v>
      </c>
      <c r="F407" s="70">
        <v>0.62</v>
      </c>
      <c r="G407" s="65"/>
      <c r="H407" s="65"/>
      <c r="I407" s="153" t="str">
        <f>I406</f>
        <v>(0.008인/㎡)*194.0㎡*2회</v>
      </c>
    </row>
    <row r="408" spans="1:9" ht="24" customHeight="1">
      <c r="A408" s="114">
        <f t="shared" si="15"/>
        <v>23</v>
      </c>
      <c r="B408" s="136"/>
      <c r="C408" s="150"/>
      <c r="D408" s="150"/>
      <c r="E408" s="152"/>
      <c r="F408" s="70"/>
      <c r="G408" s="65"/>
      <c r="H408" s="65"/>
      <c r="I408" s="153"/>
    </row>
    <row r="409" spans="1:9" ht="24" customHeight="1">
      <c r="A409" s="114">
        <f t="shared" si="15"/>
        <v>24</v>
      </c>
      <c r="B409" s="136"/>
      <c r="C409" s="150"/>
      <c r="D409" s="150"/>
      <c r="E409" s="152"/>
      <c r="F409" s="70"/>
      <c r="G409" s="65"/>
      <c r="H409" s="65"/>
      <c r="I409" s="153"/>
    </row>
    <row r="410" spans="1:9" ht="24" customHeight="1">
      <c r="A410" s="114">
        <f t="shared" si="15"/>
        <v>25</v>
      </c>
      <c r="B410" s="136"/>
      <c r="C410" s="150"/>
      <c r="D410" s="150"/>
      <c r="E410" s="152"/>
      <c r="F410" s="70"/>
      <c r="G410" s="65"/>
      <c r="H410" s="65"/>
      <c r="I410" s="153"/>
    </row>
    <row r="411" spans="1:9" ht="24" customHeight="1">
      <c r="A411" s="114">
        <f t="shared" si="4"/>
        <v>26</v>
      </c>
      <c r="B411" s="136"/>
      <c r="C411" s="150"/>
      <c r="D411" s="150"/>
      <c r="E411" s="152"/>
      <c r="F411" s="70"/>
      <c r="G411" s="65"/>
      <c r="H411" s="65"/>
      <c r="I411" s="153"/>
    </row>
    <row r="412" spans="1:9" ht="24" customHeight="1">
      <c r="A412" s="114">
        <f t="shared" si="4"/>
        <v>27</v>
      </c>
      <c r="B412" s="139"/>
      <c r="C412" s="140" t="s">
        <v>65</v>
      </c>
      <c r="D412" s="141"/>
      <c r="E412" s="154"/>
      <c r="F412" s="143"/>
      <c r="G412" s="144"/>
      <c r="H412" s="144"/>
      <c r="I412" s="145"/>
    </row>
    <row r="413" spans="1:9" ht="24" customHeight="1">
      <c r="A413" s="114">
        <f t="shared" si="4"/>
        <v>28</v>
      </c>
      <c r="B413" s="146" t="s">
        <v>82</v>
      </c>
      <c r="C413" s="74"/>
      <c r="D413" s="74"/>
      <c r="E413" s="149"/>
      <c r="F413" s="68"/>
      <c r="G413" s="69"/>
      <c r="H413" s="69"/>
      <c r="I413" s="155"/>
    </row>
    <row r="414" spans="1:9" ht="24" customHeight="1">
      <c r="A414" s="114">
        <f t="shared" si="4"/>
        <v>29</v>
      </c>
      <c r="B414" s="136"/>
      <c r="C414" s="75"/>
      <c r="D414" s="75"/>
      <c r="E414" s="152"/>
      <c r="F414" s="70"/>
      <c r="G414" s="65"/>
      <c r="H414" s="65"/>
      <c r="I414" s="153"/>
    </row>
    <row r="415" spans="1:9" ht="24" customHeight="1">
      <c r="A415" s="114">
        <f t="shared" si="4"/>
        <v>30</v>
      </c>
      <c r="B415" s="136"/>
      <c r="C415" s="75"/>
      <c r="D415" s="75"/>
      <c r="E415" s="152"/>
      <c r="F415" s="70"/>
      <c r="G415" s="65"/>
      <c r="H415" s="65"/>
      <c r="I415" s="153"/>
    </row>
    <row r="416" spans="1:9" ht="24" customHeight="1" thickBot="1">
      <c r="A416" s="114">
        <f t="shared" si="4"/>
        <v>31</v>
      </c>
      <c r="B416" s="156"/>
      <c r="C416" s="157" t="s">
        <v>65</v>
      </c>
      <c r="D416" s="158"/>
      <c r="E416" s="159"/>
      <c r="F416" s="160"/>
      <c r="G416" s="161"/>
      <c r="H416" s="161"/>
      <c r="I416" s="162"/>
    </row>
    <row r="417" spans="1:9" ht="24" customHeight="1" thickBot="1">
      <c r="A417" s="114">
        <f t="shared" si="4"/>
        <v>32</v>
      </c>
      <c r="B417" s="163" t="s">
        <v>66</v>
      </c>
      <c r="C417" s="164"/>
      <c r="D417" s="164"/>
      <c r="E417" s="165"/>
      <c r="F417" s="166"/>
      <c r="G417" s="167"/>
      <c r="H417" s="168"/>
      <c r="I417" s="169"/>
    </row>
    <row r="418" spans="1:9" ht="24" customHeight="1" thickTop="1">
      <c r="A418" s="114">
        <v>1</v>
      </c>
      <c r="B418" s="170" t="s">
        <v>199</v>
      </c>
      <c r="C418" s="122"/>
      <c r="D418" s="122"/>
      <c r="E418" s="123"/>
      <c r="F418" s="124"/>
      <c r="G418" s="125"/>
      <c r="H418" s="125"/>
      <c r="I418" s="126"/>
    </row>
    <row r="419" spans="1:9" ht="24" customHeight="1" thickBot="1">
      <c r="A419" s="114">
        <f t="shared" ref="A419:A442" si="16">A418+1</f>
        <v>2</v>
      </c>
      <c r="B419" s="172" t="s">
        <v>201</v>
      </c>
      <c r="C419" s="173"/>
      <c r="D419" s="173"/>
      <c r="E419" s="174"/>
      <c r="F419" s="175"/>
      <c r="G419" s="176"/>
      <c r="H419" s="176"/>
      <c r="I419" s="177"/>
    </row>
    <row r="420" spans="1:9" ht="24" customHeight="1" thickBot="1">
      <c r="A420" s="114">
        <f t="shared" si="16"/>
        <v>3</v>
      </c>
      <c r="B420" s="130" t="s">
        <v>0</v>
      </c>
      <c r="C420" s="131" t="s">
        <v>1</v>
      </c>
      <c r="D420" s="131" t="s">
        <v>2</v>
      </c>
      <c r="E420" s="132" t="s">
        <v>3</v>
      </c>
      <c r="F420" s="133" t="s">
        <v>4</v>
      </c>
      <c r="G420" s="134" t="s">
        <v>524</v>
      </c>
      <c r="H420" s="134" t="s">
        <v>525</v>
      </c>
      <c r="I420" s="135" t="s">
        <v>5</v>
      </c>
    </row>
    <row r="421" spans="1:9" ht="24" customHeight="1" thickTop="1">
      <c r="A421" s="114">
        <f t="shared" si="16"/>
        <v>4</v>
      </c>
      <c r="B421" s="136" t="s">
        <v>50</v>
      </c>
      <c r="C421" s="71" t="s">
        <v>197</v>
      </c>
      <c r="D421" s="81" t="s">
        <v>200</v>
      </c>
      <c r="E421" s="137" t="s">
        <v>446</v>
      </c>
      <c r="F421" s="63">
        <v>65</v>
      </c>
      <c r="G421" s="66"/>
      <c r="H421" s="65"/>
      <c r="I421" s="138"/>
    </row>
    <row r="422" spans="1:9" ht="24" customHeight="1">
      <c r="A422" s="114">
        <f t="shared" si="16"/>
        <v>5</v>
      </c>
      <c r="B422" s="136"/>
      <c r="C422" s="72" t="s">
        <v>124</v>
      </c>
      <c r="D422" s="67" t="s">
        <v>158</v>
      </c>
      <c r="E422" s="137" t="s">
        <v>159</v>
      </c>
      <c r="F422" s="63">
        <v>6.5</v>
      </c>
      <c r="G422" s="66"/>
      <c r="H422" s="65"/>
      <c r="I422" s="138"/>
    </row>
    <row r="423" spans="1:9" ht="24" customHeight="1">
      <c r="A423" s="114">
        <f t="shared" si="16"/>
        <v>6</v>
      </c>
      <c r="B423" s="136"/>
      <c r="C423" s="71"/>
      <c r="D423" s="67"/>
      <c r="E423" s="137"/>
      <c r="F423" s="63"/>
      <c r="G423" s="66"/>
      <c r="H423" s="65"/>
      <c r="I423" s="138"/>
    </row>
    <row r="424" spans="1:9" ht="24" customHeight="1">
      <c r="A424" s="114">
        <f t="shared" si="16"/>
        <v>7</v>
      </c>
      <c r="B424" s="136"/>
      <c r="C424" s="67"/>
      <c r="D424" s="67"/>
      <c r="E424" s="137"/>
      <c r="F424" s="63"/>
      <c r="G424" s="64"/>
      <c r="H424" s="65"/>
      <c r="I424" s="138"/>
    </row>
    <row r="425" spans="1:9" ht="24" customHeight="1">
      <c r="A425" s="114">
        <f t="shared" si="16"/>
        <v>8</v>
      </c>
      <c r="B425" s="136"/>
      <c r="C425" s="67"/>
      <c r="D425" s="67"/>
      <c r="E425" s="137"/>
      <c r="F425" s="63"/>
      <c r="G425" s="64"/>
      <c r="H425" s="65"/>
      <c r="I425" s="138"/>
    </row>
    <row r="426" spans="1:9" ht="24" customHeight="1">
      <c r="A426" s="114">
        <f t="shared" si="16"/>
        <v>9</v>
      </c>
      <c r="B426" s="136"/>
      <c r="C426" s="67"/>
      <c r="D426" s="67"/>
      <c r="E426" s="137"/>
      <c r="F426" s="63"/>
      <c r="G426" s="64"/>
      <c r="H426" s="65"/>
      <c r="I426" s="138"/>
    </row>
    <row r="427" spans="1:9" ht="24" customHeight="1">
      <c r="A427" s="114">
        <f t="shared" si="16"/>
        <v>10</v>
      </c>
      <c r="B427" s="136"/>
      <c r="C427" s="67"/>
      <c r="D427" s="67"/>
      <c r="E427" s="137"/>
      <c r="F427" s="63"/>
      <c r="G427" s="64"/>
      <c r="H427" s="65"/>
      <c r="I427" s="138"/>
    </row>
    <row r="428" spans="1:9" ht="24" customHeight="1">
      <c r="A428" s="114">
        <f t="shared" si="16"/>
        <v>11</v>
      </c>
      <c r="B428" s="136"/>
      <c r="C428" s="67"/>
      <c r="D428" s="67"/>
      <c r="E428" s="137"/>
      <c r="F428" s="63"/>
      <c r="G428" s="64"/>
      <c r="H428" s="65"/>
      <c r="I428" s="138"/>
    </row>
    <row r="429" spans="1:9" ht="24" customHeight="1">
      <c r="A429" s="114">
        <f t="shared" si="16"/>
        <v>12</v>
      </c>
      <c r="B429" s="136"/>
      <c r="C429" s="67"/>
      <c r="D429" s="67"/>
      <c r="E429" s="137"/>
      <c r="F429" s="63"/>
      <c r="G429" s="64"/>
      <c r="H429" s="65"/>
      <c r="I429" s="138"/>
    </row>
    <row r="430" spans="1:9" ht="24" customHeight="1">
      <c r="A430" s="114">
        <f t="shared" si="16"/>
        <v>13</v>
      </c>
      <c r="B430" s="136"/>
      <c r="C430" s="67"/>
      <c r="D430" s="67"/>
      <c r="E430" s="137"/>
      <c r="F430" s="63"/>
      <c r="G430" s="64"/>
      <c r="H430" s="65"/>
      <c r="I430" s="138"/>
    </row>
    <row r="431" spans="1:9" ht="24" customHeight="1">
      <c r="A431" s="114">
        <f t="shared" si="16"/>
        <v>14</v>
      </c>
      <c r="B431" s="136"/>
      <c r="C431" s="67"/>
      <c r="D431" s="67"/>
      <c r="E431" s="137"/>
      <c r="F431" s="63"/>
      <c r="G431" s="66"/>
      <c r="H431" s="65"/>
      <c r="I431" s="138"/>
    </row>
    <row r="432" spans="1:9" ht="24" customHeight="1">
      <c r="A432" s="114">
        <f t="shared" si="16"/>
        <v>15</v>
      </c>
      <c r="B432" s="136"/>
      <c r="C432" s="67"/>
      <c r="D432" s="72"/>
      <c r="E432" s="137"/>
      <c r="F432" s="63"/>
      <c r="G432" s="64"/>
      <c r="H432" s="65"/>
      <c r="I432" s="138"/>
    </row>
    <row r="433" spans="1:9" ht="24" customHeight="1">
      <c r="A433" s="114">
        <f t="shared" si="16"/>
        <v>16</v>
      </c>
      <c r="B433" s="136"/>
      <c r="C433" s="67"/>
      <c r="D433" s="72"/>
      <c r="E433" s="137"/>
      <c r="F433" s="63"/>
      <c r="G433" s="64"/>
      <c r="H433" s="65"/>
      <c r="I433" s="138"/>
    </row>
    <row r="434" spans="1:9" ht="24" customHeight="1">
      <c r="A434" s="114">
        <f t="shared" si="16"/>
        <v>17</v>
      </c>
      <c r="B434" s="136"/>
      <c r="C434" s="67"/>
      <c r="D434" s="72"/>
      <c r="E434" s="137"/>
      <c r="F434" s="63"/>
      <c r="G434" s="64"/>
      <c r="H434" s="65"/>
      <c r="I434" s="138"/>
    </row>
    <row r="435" spans="1:9" ht="24" customHeight="1">
      <c r="A435" s="114">
        <f t="shared" si="16"/>
        <v>18</v>
      </c>
      <c r="B435" s="136"/>
      <c r="C435" s="67"/>
      <c r="D435" s="67"/>
      <c r="E435" s="178"/>
      <c r="F435" s="63"/>
      <c r="G435" s="73"/>
      <c r="H435" s="65"/>
      <c r="I435" s="179"/>
    </row>
    <row r="436" spans="1:9" ht="24" customHeight="1">
      <c r="A436" s="114">
        <f t="shared" si="16"/>
        <v>19</v>
      </c>
      <c r="B436" s="136"/>
      <c r="C436" s="67"/>
      <c r="D436" s="67"/>
      <c r="E436" s="137"/>
      <c r="F436" s="63"/>
      <c r="G436" s="73"/>
      <c r="H436" s="65"/>
      <c r="I436" s="138"/>
    </row>
    <row r="437" spans="1:9" ht="24" customHeight="1">
      <c r="A437" s="114">
        <f t="shared" si="16"/>
        <v>20</v>
      </c>
      <c r="B437" s="139"/>
      <c r="C437" s="140" t="s">
        <v>65</v>
      </c>
      <c r="D437" s="141"/>
      <c r="E437" s="142"/>
      <c r="F437" s="143"/>
      <c r="G437" s="144"/>
      <c r="H437" s="144"/>
      <c r="I437" s="145"/>
    </row>
    <row r="438" spans="1:9" ht="24" customHeight="1">
      <c r="A438" s="114">
        <f t="shared" si="16"/>
        <v>21</v>
      </c>
      <c r="B438" s="146" t="s">
        <v>81</v>
      </c>
      <c r="C438" s="147" t="s">
        <v>96</v>
      </c>
      <c r="D438" s="215" t="s">
        <v>213</v>
      </c>
      <c r="E438" s="149" t="s">
        <v>113</v>
      </c>
      <c r="F438" s="68">
        <v>0.52</v>
      </c>
      <c r="G438" s="69"/>
      <c r="H438" s="69"/>
      <c r="I438" s="155" t="s">
        <v>405</v>
      </c>
    </row>
    <row r="439" spans="1:9" ht="24" customHeight="1">
      <c r="A439" s="114">
        <f t="shared" si="16"/>
        <v>22</v>
      </c>
      <c r="B439" s="136"/>
      <c r="C439" s="150" t="s">
        <v>91</v>
      </c>
      <c r="D439" s="216"/>
      <c r="E439" s="152" t="s">
        <v>113</v>
      </c>
      <c r="F439" s="70">
        <v>0.52</v>
      </c>
      <c r="G439" s="65"/>
      <c r="H439" s="65"/>
      <c r="I439" s="153" t="str">
        <f>I438</f>
        <v>(0.008인/㎡)*100.0㎡*1회</v>
      </c>
    </row>
    <row r="440" spans="1:9" ht="24" customHeight="1">
      <c r="A440" s="114">
        <f t="shared" si="16"/>
        <v>23</v>
      </c>
      <c r="B440" s="136"/>
      <c r="C440" s="150"/>
      <c r="D440" s="150"/>
      <c r="E440" s="152"/>
      <c r="F440" s="70"/>
      <c r="G440" s="65"/>
      <c r="H440" s="65"/>
      <c r="I440" s="153"/>
    </row>
    <row r="441" spans="1:9" ht="24" customHeight="1">
      <c r="A441" s="114">
        <f t="shared" si="16"/>
        <v>24</v>
      </c>
      <c r="B441" s="136"/>
      <c r="C441" s="150"/>
      <c r="D441" s="150"/>
      <c r="E441" s="152"/>
      <c r="F441" s="70"/>
      <c r="G441" s="65"/>
      <c r="H441" s="65"/>
      <c r="I441" s="153"/>
    </row>
    <row r="442" spans="1:9" ht="24" customHeight="1">
      <c r="A442" s="114">
        <f t="shared" si="16"/>
        <v>25</v>
      </c>
      <c r="B442" s="136"/>
      <c r="C442" s="150"/>
      <c r="D442" s="150"/>
      <c r="E442" s="152"/>
      <c r="F442" s="70"/>
      <c r="G442" s="65"/>
      <c r="H442" s="65"/>
      <c r="I442" s="153"/>
    </row>
    <row r="443" spans="1:9" ht="24" customHeight="1">
      <c r="A443" s="114">
        <f t="shared" si="4"/>
        <v>26</v>
      </c>
      <c r="B443" s="136"/>
      <c r="C443" s="150"/>
      <c r="D443" s="150"/>
      <c r="E443" s="152"/>
      <c r="F443" s="70"/>
      <c r="G443" s="65"/>
      <c r="H443" s="65"/>
      <c r="I443" s="153"/>
    </row>
    <row r="444" spans="1:9" ht="24" customHeight="1">
      <c r="A444" s="114">
        <f t="shared" si="4"/>
        <v>27</v>
      </c>
      <c r="B444" s="139"/>
      <c r="C444" s="140" t="s">
        <v>65</v>
      </c>
      <c r="D444" s="141"/>
      <c r="E444" s="154"/>
      <c r="F444" s="143"/>
      <c r="G444" s="144"/>
      <c r="H444" s="144"/>
      <c r="I444" s="145"/>
    </row>
    <row r="445" spans="1:9" ht="24" customHeight="1">
      <c r="A445" s="114">
        <f t="shared" si="4"/>
        <v>28</v>
      </c>
      <c r="B445" s="146" t="s">
        <v>82</v>
      </c>
      <c r="C445" s="74"/>
      <c r="D445" s="74"/>
      <c r="E445" s="149"/>
      <c r="F445" s="68"/>
      <c r="G445" s="69"/>
      <c r="H445" s="69"/>
      <c r="I445" s="155"/>
    </row>
    <row r="446" spans="1:9" ht="24" customHeight="1">
      <c r="A446" s="114">
        <f t="shared" si="4"/>
        <v>29</v>
      </c>
      <c r="B446" s="136"/>
      <c r="C446" s="75"/>
      <c r="D446" s="75"/>
      <c r="E446" s="152"/>
      <c r="F446" s="70"/>
      <c r="G446" s="65"/>
      <c r="H446" s="65"/>
      <c r="I446" s="153"/>
    </row>
    <row r="447" spans="1:9" ht="24" customHeight="1">
      <c r="A447" s="114">
        <f t="shared" si="4"/>
        <v>30</v>
      </c>
      <c r="B447" s="136"/>
      <c r="C447" s="75"/>
      <c r="D447" s="75"/>
      <c r="E447" s="152"/>
      <c r="F447" s="70"/>
      <c r="G447" s="65"/>
      <c r="H447" s="65"/>
      <c r="I447" s="153"/>
    </row>
    <row r="448" spans="1:9" ht="24" customHeight="1" thickBot="1">
      <c r="A448" s="114">
        <f t="shared" si="4"/>
        <v>31</v>
      </c>
      <c r="B448" s="156"/>
      <c r="C448" s="157" t="s">
        <v>65</v>
      </c>
      <c r="D448" s="158"/>
      <c r="E448" s="159"/>
      <c r="F448" s="160"/>
      <c r="G448" s="161"/>
      <c r="H448" s="161"/>
      <c r="I448" s="162"/>
    </row>
    <row r="449" spans="1:9" ht="24" customHeight="1" thickBot="1">
      <c r="A449" s="114">
        <f t="shared" si="4"/>
        <v>32</v>
      </c>
      <c r="B449" s="163" t="s">
        <v>66</v>
      </c>
      <c r="C449" s="164"/>
      <c r="D449" s="164"/>
      <c r="E449" s="165"/>
      <c r="F449" s="166"/>
      <c r="G449" s="167"/>
      <c r="H449" s="168"/>
      <c r="I449" s="169"/>
    </row>
    <row r="450" spans="1:9" ht="24" customHeight="1" thickTop="1">
      <c r="A450" s="114">
        <v>1</v>
      </c>
      <c r="B450" s="170" t="s">
        <v>202</v>
      </c>
      <c r="C450" s="122"/>
      <c r="D450" s="122"/>
      <c r="E450" s="123"/>
      <c r="F450" s="124"/>
      <c r="G450" s="125"/>
      <c r="H450" s="125"/>
      <c r="I450" s="126"/>
    </row>
    <row r="451" spans="1:9" ht="24" customHeight="1" thickBot="1">
      <c r="A451" s="114">
        <f t="shared" ref="A451:A474" si="17">A450+1</f>
        <v>2</v>
      </c>
      <c r="B451" s="172" t="s">
        <v>201</v>
      </c>
      <c r="C451" s="173"/>
      <c r="D451" s="173"/>
      <c r="E451" s="174"/>
      <c r="F451" s="175"/>
      <c r="G451" s="176"/>
      <c r="H451" s="176"/>
      <c r="I451" s="177"/>
    </row>
    <row r="452" spans="1:9" ht="24" customHeight="1" thickBot="1">
      <c r="A452" s="114">
        <f t="shared" si="17"/>
        <v>3</v>
      </c>
      <c r="B452" s="130" t="s">
        <v>0</v>
      </c>
      <c r="C452" s="131" t="s">
        <v>1</v>
      </c>
      <c r="D452" s="131" t="s">
        <v>2</v>
      </c>
      <c r="E452" s="132" t="s">
        <v>3</v>
      </c>
      <c r="F452" s="133" t="s">
        <v>4</v>
      </c>
      <c r="G452" s="134" t="s">
        <v>524</v>
      </c>
      <c r="H452" s="134" t="s">
        <v>525</v>
      </c>
      <c r="I452" s="135" t="s">
        <v>5</v>
      </c>
    </row>
    <row r="453" spans="1:9" ht="24" customHeight="1" thickTop="1">
      <c r="A453" s="114">
        <f t="shared" si="17"/>
        <v>4</v>
      </c>
      <c r="B453" s="136" t="s">
        <v>50</v>
      </c>
      <c r="C453" s="71" t="s">
        <v>197</v>
      </c>
      <c r="D453" s="81" t="s">
        <v>396</v>
      </c>
      <c r="E453" s="137" t="s">
        <v>446</v>
      </c>
      <c r="F453" s="63">
        <v>102.96</v>
      </c>
      <c r="G453" s="66"/>
      <c r="H453" s="65"/>
      <c r="I453" s="138"/>
    </row>
    <row r="454" spans="1:9" ht="24" customHeight="1">
      <c r="A454" s="114">
        <f t="shared" si="17"/>
        <v>5</v>
      </c>
      <c r="B454" s="136"/>
      <c r="C454" s="72" t="s">
        <v>124</v>
      </c>
      <c r="D454" s="67" t="s">
        <v>158</v>
      </c>
      <c r="E454" s="137" t="s">
        <v>159</v>
      </c>
      <c r="F454" s="63">
        <v>10.295999999999999</v>
      </c>
      <c r="G454" s="66"/>
      <c r="H454" s="65"/>
      <c r="I454" s="138"/>
    </row>
    <row r="455" spans="1:9" ht="24" customHeight="1">
      <c r="A455" s="114">
        <f t="shared" si="17"/>
        <v>6</v>
      </c>
      <c r="B455" s="136"/>
      <c r="C455" s="71"/>
      <c r="D455" s="67"/>
      <c r="E455" s="137"/>
      <c r="F455" s="63"/>
      <c r="G455" s="66"/>
      <c r="H455" s="65"/>
      <c r="I455" s="138"/>
    </row>
    <row r="456" spans="1:9" ht="24" customHeight="1">
      <c r="A456" s="114">
        <f t="shared" si="17"/>
        <v>7</v>
      </c>
      <c r="B456" s="136"/>
      <c r="C456" s="67"/>
      <c r="D456" s="67"/>
      <c r="E456" s="137"/>
      <c r="F456" s="63"/>
      <c r="G456" s="64"/>
      <c r="H456" s="65"/>
      <c r="I456" s="138"/>
    </row>
    <row r="457" spans="1:9" ht="24" customHeight="1">
      <c r="A457" s="114">
        <f t="shared" si="17"/>
        <v>8</v>
      </c>
      <c r="B457" s="136"/>
      <c r="C457" s="67"/>
      <c r="D457" s="67"/>
      <c r="E457" s="137"/>
      <c r="F457" s="63"/>
      <c r="G457" s="64"/>
      <c r="H457" s="65"/>
      <c r="I457" s="138"/>
    </row>
    <row r="458" spans="1:9" ht="24" customHeight="1">
      <c r="A458" s="114">
        <f t="shared" si="17"/>
        <v>9</v>
      </c>
      <c r="B458" s="136"/>
      <c r="C458" s="67"/>
      <c r="D458" s="67"/>
      <c r="E458" s="137"/>
      <c r="F458" s="63"/>
      <c r="G458" s="64"/>
      <c r="H458" s="65"/>
      <c r="I458" s="138"/>
    </row>
    <row r="459" spans="1:9" ht="24" customHeight="1">
      <c r="A459" s="114">
        <f t="shared" si="17"/>
        <v>10</v>
      </c>
      <c r="B459" s="136"/>
      <c r="C459" s="67"/>
      <c r="D459" s="67"/>
      <c r="E459" s="137"/>
      <c r="F459" s="63"/>
      <c r="G459" s="64"/>
      <c r="H459" s="65"/>
      <c r="I459" s="138"/>
    </row>
    <row r="460" spans="1:9" ht="24" customHeight="1">
      <c r="A460" s="114">
        <f t="shared" si="17"/>
        <v>11</v>
      </c>
      <c r="B460" s="136"/>
      <c r="C460" s="67"/>
      <c r="D460" s="67"/>
      <c r="E460" s="137"/>
      <c r="F460" s="63"/>
      <c r="G460" s="64"/>
      <c r="H460" s="65"/>
      <c r="I460" s="138"/>
    </row>
    <row r="461" spans="1:9" ht="24" customHeight="1">
      <c r="A461" s="114">
        <f t="shared" si="17"/>
        <v>12</v>
      </c>
      <c r="B461" s="136"/>
      <c r="C461" s="67"/>
      <c r="D461" s="67"/>
      <c r="E461" s="137"/>
      <c r="F461" s="63"/>
      <c r="G461" s="64"/>
      <c r="H461" s="65"/>
      <c r="I461" s="138"/>
    </row>
    <row r="462" spans="1:9" ht="24" customHeight="1">
      <c r="A462" s="114">
        <f t="shared" si="17"/>
        <v>13</v>
      </c>
      <c r="B462" s="136"/>
      <c r="C462" s="67"/>
      <c r="D462" s="67"/>
      <c r="E462" s="137"/>
      <c r="F462" s="63"/>
      <c r="G462" s="64"/>
      <c r="H462" s="65"/>
      <c r="I462" s="138"/>
    </row>
    <row r="463" spans="1:9" ht="24" customHeight="1">
      <c r="A463" s="114">
        <f t="shared" si="17"/>
        <v>14</v>
      </c>
      <c r="B463" s="136"/>
      <c r="C463" s="67"/>
      <c r="D463" s="67"/>
      <c r="E463" s="137"/>
      <c r="F463" s="63"/>
      <c r="G463" s="66"/>
      <c r="H463" s="65"/>
      <c r="I463" s="138"/>
    </row>
    <row r="464" spans="1:9" ht="24" customHeight="1">
      <c r="A464" s="114">
        <f t="shared" si="17"/>
        <v>15</v>
      </c>
      <c r="B464" s="136"/>
      <c r="C464" s="67"/>
      <c r="D464" s="72"/>
      <c r="E464" s="137"/>
      <c r="F464" s="63"/>
      <c r="G464" s="64"/>
      <c r="H464" s="65"/>
      <c r="I464" s="138"/>
    </row>
    <row r="465" spans="1:9" ht="24" customHeight="1">
      <c r="A465" s="114">
        <f t="shared" si="17"/>
        <v>16</v>
      </c>
      <c r="B465" s="136"/>
      <c r="C465" s="67"/>
      <c r="D465" s="72"/>
      <c r="E465" s="137"/>
      <c r="F465" s="63"/>
      <c r="G465" s="64"/>
      <c r="H465" s="65"/>
      <c r="I465" s="138"/>
    </row>
    <row r="466" spans="1:9" ht="24" customHeight="1">
      <c r="A466" s="114">
        <f t="shared" si="17"/>
        <v>17</v>
      </c>
      <c r="B466" s="136"/>
      <c r="C466" s="67"/>
      <c r="D466" s="72"/>
      <c r="E466" s="137"/>
      <c r="F466" s="63"/>
      <c r="G466" s="64"/>
      <c r="H466" s="65"/>
      <c r="I466" s="138"/>
    </row>
    <row r="467" spans="1:9" ht="24" customHeight="1">
      <c r="A467" s="114">
        <f t="shared" si="17"/>
        <v>18</v>
      </c>
      <c r="B467" s="136"/>
      <c r="C467" s="67"/>
      <c r="D467" s="67"/>
      <c r="E467" s="178"/>
      <c r="F467" s="63"/>
      <c r="G467" s="73"/>
      <c r="H467" s="65"/>
      <c r="I467" s="179"/>
    </row>
    <row r="468" spans="1:9" ht="24" customHeight="1">
      <c r="A468" s="114">
        <f t="shared" si="17"/>
        <v>19</v>
      </c>
      <c r="B468" s="136"/>
      <c r="C468" s="67"/>
      <c r="D468" s="67"/>
      <c r="E468" s="137"/>
      <c r="F468" s="63"/>
      <c r="G468" s="73"/>
      <c r="H468" s="65"/>
      <c r="I468" s="138"/>
    </row>
    <row r="469" spans="1:9" ht="24" customHeight="1">
      <c r="A469" s="114">
        <f t="shared" si="17"/>
        <v>20</v>
      </c>
      <c r="B469" s="139"/>
      <c r="C469" s="140" t="s">
        <v>65</v>
      </c>
      <c r="D469" s="141"/>
      <c r="E469" s="142"/>
      <c r="F469" s="143"/>
      <c r="G469" s="144"/>
      <c r="H469" s="144"/>
      <c r="I469" s="145"/>
    </row>
    <row r="470" spans="1:9" ht="24" customHeight="1">
      <c r="A470" s="114">
        <f t="shared" si="17"/>
        <v>21</v>
      </c>
      <c r="B470" s="146" t="s">
        <v>81</v>
      </c>
      <c r="C470" s="147" t="s">
        <v>96</v>
      </c>
      <c r="D470" s="215" t="s">
        <v>161</v>
      </c>
      <c r="E470" s="149" t="s">
        <v>113</v>
      </c>
      <c r="F470" s="68">
        <v>0.41</v>
      </c>
      <c r="G470" s="69"/>
      <c r="H470" s="69"/>
      <c r="I470" s="155" t="s">
        <v>395</v>
      </c>
    </row>
    <row r="471" spans="1:9" ht="24" customHeight="1">
      <c r="A471" s="114">
        <f t="shared" si="17"/>
        <v>22</v>
      </c>
      <c r="B471" s="136"/>
      <c r="C471" s="150" t="s">
        <v>91</v>
      </c>
      <c r="D471" s="216"/>
      <c r="E471" s="152" t="s">
        <v>113</v>
      </c>
      <c r="F471" s="70">
        <v>0.41</v>
      </c>
      <c r="G471" s="65"/>
      <c r="H471" s="65"/>
      <c r="I471" s="153" t="str">
        <f>I470</f>
        <v>(0.004인/㎡)*280.0㎡*1회</v>
      </c>
    </row>
    <row r="472" spans="1:9" ht="24" customHeight="1">
      <c r="A472" s="114">
        <f t="shared" si="17"/>
        <v>23</v>
      </c>
      <c r="B472" s="136"/>
      <c r="C472" s="150"/>
      <c r="D472" s="150"/>
      <c r="E472" s="152"/>
      <c r="F472" s="70"/>
      <c r="G472" s="65"/>
      <c r="H472" s="65"/>
      <c r="I472" s="153"/>
    </row>
    <row r="473" spans="1:9" ht="24" customHeight="1">
      <c r="A473" s="114">
        <f t="shared" si="17"/>
        <v>24</v>
      </c>
      <c r="B473" s="136"/>
      <c r="C473" s="150"/>
      <c r="D473" s="150"/>
      <c r="E473" s="152"/>
      <c r="F473" s="70"/>
      <c r="G473" s="65"/>
      <c r="H473" s="65"/>
      <c r="I473" s="153"/>
    </row>
    <row r="474" spans="1:9" ht="24" customHeight="1">
      <c r="A474" s="114">
        <f t="shared" si="17"/>
        <v>25</v>
      </c>
      <c r="B474" s="136"/>
      <c r="C474" s="150"/>
      <c r="D474" s="150"/>
      <c r="E474" s="152"/>
      <c r="F474" s="70"/>
      <c r="G474" s="65"/>
      <c r="H474" s="65"/>
      <c r="I474" s="153"/>
    </row>
    <row r="475" spans="1:9" ht="24" customHeight="1">
      <c r="A475" s="114">
        <f t="shared" si="4"/>
        <v>26</v>
      </c>
      <c r="B475" s="136"/>
      <c r="C475" s="150"/>
      <c r="D475" s="150"/>
      <c r="E475" s="152"/>
      <c r="F475" s="70"/>
      <c r="G475" s="65"/>
      <c r="H475" s="65"/>
      <c r="I475" s="153"/>
    </row>
    <row r="476" spans="1:9" ht="24" customHeight="1">
      <c r="A476" s="114">
        <f t="shared" si="4"/>
        <v>27</v>
      </c>
      <c r="B476" s="139"/>
      <c r="C476" s="140" t="s">
        <v>65</v>
      </c>
      <c r="D476" s="141"/>
      <c r="E476" s="154"/>
      <c r="F476" s="143"/>
      <c r="G476" s="144"/>
      <c r="H476" s="144"/>
      <c r="I476" s="145"/>
    </row>
    <row r="477" spans="1:9" ht="24" customHeight="1">
      <c r="A477" s="114">
        <f t="shared" si="4"/>
        <v>28</v>
      </c>
      <c r="B477" s="146" t="s">
        <v>82</v>
      </c>
      <c r="C477" s="74"/>
      <c r="D477" s="74"/>
      <c r="E477" s="149"/>
      <c r="F477" s="68"/>
      <c r="G477" s="69"/>
      <c r="H477" s="69"/>
      <c r="I477" s="155"/>
    </row>
    <row r="478" spans="1:9" ht="24" customHeight="1">
      <c r="A478" s="114">
        <f t="shared" si="4"/>
        <v>29</v>
      </c>
      <c r="B478" s="136"/>
      <c r="C478" s="75"/>
      <c r="D478" s="75"/>
      <c r="E478" s="152"/>
      <c r="F478" s="70"/>
      <c r="G478" s="65"/>
      <c r="H478" s="65"/>
      <c r="I478" s="153"/>
    </row>
    <row r="479" spans="1:9" ht="24" customHeight="1">
      <c r="A479" s="114">
        <f t="shared" si="4"/>
        <v>30</v>
      </c>
      <c r="B479" s="136"/>
      <c r="C479" s="75"/>
      <c r="D479" s="75"/>
      <c r="E479" s="152"/>
      <c r="F479" s="70"/>
      <c r="G479" s="65"/>
      <c r="H479" s="65"/>
      <c r="I479" s="153"/>
    </row>
    <row r="480" spans="1:9" ht="24" customHeight="1" thickBot="1">
      <c r="A480" s="114">
        <f t="shared" si="4"/>
        <v>31</v>
      </c>
      <c r="B480" s="156"/>
      <c r="C480" s="157" t="s">
        <v>65</v>
      </c>
      <c r="D480" s="158"/>
      <c r="E480" s="159"/>
      <c r="F480" s="160"/>
      <c r="G480" s="161"/>
      <c r="H480" s="161"/>
      <c r="I480" s="162"/>
    </row>
    <row r="481" spans="1:9" ht="24" customHeight="1" thickBot="1">
      <c r="A481" s="114">
        <f t="shared" si="4"/>
        <v>32</v>
      </c>
      <c r="B481" s="163" t="s">
        <v>66</v>
      </c>
      <c r="C481" s="164"/>
      <c r="D481" s="164"/>
      <c r="E481" s="165"/>
      <c r="F481" s="166"/>
      <c r="G481" s="167"/>
      <c r="H481" s="168"/>
      <c r="I481" s="169"/>
    </row>
    <row r="482" spans="1:9" ht="24" customHeight="1" thickTop="1">
      <c r="A482" s="114">
        <v>1</v>
      </c>
      <c r="B482" s="170" t="s">
        <v>511</v>
      </c>
      <c r="C482" s="122"/>
      <c r="D482" s="122"/>
      <c r="E482" s="123"/>
      <c r="F482" s="124"/>
      <c r="G482" s="125"/>
      <c r="H482" s="125"/>
      <c r="I482" s="126"/>
    </row>
    <row r="483" spans="1:9" ht="24" customHeight="1" thickBot="1">
      <c r="A483" s="114">
        <f t="shared" ref="A483:A506" si="18">A482+1</f>
        <v>2</v>
      </c>
      <c r="B483" s="172" t="s">
        <v>204</v>
      </c>
      <c r="C483" s="173"/>
      <c r="D483" s="173"/>
      <c r="E483" s="174"/>
      <c r="F483" s="175"/>
      <c r="G483" s="176"/>
      <c r="H483" s="176"/>
      <c r="I483" s="177"/>
    </row>
    <row r="484" spans="1:9" ht="24" customHeight="1" thickBot="1">
      <c r="A484" s="114">
        <f t="shared" si="18"/>
        <v>3</v>
      </c>
      <c r="B484" s="130" t="s">
        <v>0</v>
      </c>
      <c r="C484" s="131" t="s">
        <v>1</v>
      </c>
      <c r="D484" s="131" t="s">
        <v>2</v>
      </c>
      <c r="E484" s="132" t="s">
        <v>3</v>
      </c>
      <c r="F484" s="133" t="s">
        <v>4</v>
      </c>
      <c r="G484" s="134" t="s">
        <v>524</v>
      </c>
      <c r="H484" s="134" t="s">
        <v>525</v>
      </c>
      <c r="I484" s="135" t="s">
        <v>5</v>
      </c>
    </row>
    <row r="485" spans="1:9" ht="24" customHeight="1" thickTop="1">
      <c r="A485" s="114">
        <f t="shared" si="18"/>
        <v>4</v>
      </c>
      <c r="B485" s="136" t="s">
        <v>50</v>
      </c>
      <c r="C485" s="71" t="s">
        <v>205</v>
      </c>
      <c r="D485" s="81" t="s">
        <v>206</v>
      </c>
      <c r="E485" s="137" t="s">
        <v>446</v>
      </c>
      <c r="F485" s="63">
        <v>7.1</v>
      </c>
      <c r="G485" s="66"/>
      <c r="H485" s="65"/>
      <c r="I485" s="138"/>
    </row>
    <row r="486" spans="1:9" ht="24" customHeight="1">
      <c r="A486" s="114">
        <f t="shared" si="18"/>
        <v>5</v>
      </c>
      <c r="B486" s="136"/>
      <c r="C486" s="72" t="s">
        <v>157</v>
      </c>
      <c r="D486" s="67" t="s">
        <v>207</v>
      </c>
      <c r="E486" s="137" t="s">
        <v>446</v>
      </c>
      <c r="F486" s="63">
        <v>6.7</v>
      </c>
      <c r="G486" s="66"/>
      <c r="H486" s="65"/>
      <c r="I486" s="138"/>
    </row>
    <row r="487" spans="1:9" ht="24" customHeight="1">
      <c r="A487" s="114">
        <f t="shared" si="18"/>
        <v>6</v>
      </c>
      <c r="B487" s="136"/>
      <c r="C487" s="71" t="s">
        <v>124</v>
      </c>
      <c r="D487" s="67" t="s">
        <v>158</v>
      </c>
      <c r="E487" s="137" t="s">
        <v>159</v>
      </c>
      <c r="F487" s="63">
        <v>1.3800000000000001</v>
      </c>
      <c r="G487" s="66"/>
      <c r="H487" s="65"/>
      <c r="I487" s="138"/>
    </row>
    <row r="488" spans="1:9" ht="24" customHeight="1">
      <c r="A488" s="114">
        <f t="shared" si="18"/>
        <v>7</v>
      </c>
      <c r="B488" s="136"/>
      <c r="C488" s="67"/>
      <c r="D488" s="67"/>
      <c r="E488" s="137"/>
      <c r="F488" s="63"/>
      <c r="G488" s="64"/>
      <c r="H488" s="65"/>
      <c r="I488" s="138"/>
    </row>
    <row r="489" spans="1:9" ht="24" customHeight="1">
      <c r="A489" s="114">
        <f t="shared" si="18"/>
        <v>8</v>
      </c>
      <c r="B489" s="136"/>
      <c r="C489" s="67"/>
      <c r="D489" s="67"/>
      <c r="E489" s="137"/>
      <c r="F489" s="63"/>
      <c r="G489" s="64"/>
      <c r="H489" s="65"/>
      <c r="I489" s="138"/>
    </row>
    <row r="490" spans="1:9" ht="24" customHeight="1">
      <c r="A490" s="114">
        <f t="shared" si="18"/>
        <v>9</v>
      </c>
      <c r="B490" s="136"/>
      <c r="C490" s="67"/>
      <c r="D490" s="67"/>
      <c r="E490" s="137"/>
      <c r="F490" s="63"/>
      <c r="G490" s="64"/>
      <c r="H490" s="65"/>
      <c r="I490" s="138"/>
    </row>
    <row r="491" spans="1:9" ht="24" customHeight="1">
      <c r="A491" s="114">
        <f t="shared" si="18"/>
        <v>10</v>
      </c>
      <c r="B491" s="136"/>
      <c r="C491" s="67"/>
      <c r="D491" s="67"/>
      <c r="E491" s="137"/>
      <c r="F491" s="63"/>
      <c r="G491" s="64"/>
      <c r="H491" s="65"/>
      <c r="I491" s="138"/>
    </row>
    <row r="492" spans="1:9" ht="24" customHeight="1">
      <c r="A492" s="114">
        <f t="shared" si="18"/>
        <v>11</v>
      </c>
      <c r="B492" s="136"/>
      <c r="C492" s="67"/>
      <c r="D492" s="67"/>
      <c r="E492" s="137"/>
      <c r="F492" s="63"/>
      <c r="G492" s="64"/>
      <c r="H492" s="65"/>
      <c r="I492" s="138"/>
    </row>
    <row r="493" spans="1:9" ht="24" customHeight="1">
      <c r="A493" s="114">
        <f t="shared" si="18"/>
        <v>12</v>
      </c>
      <c r="B493" s="136"/>
      <c r="C493" s="67"/>
      <c r="D493" s="67"/>
      <c r="E493" s="137"/>
      <c r="F493" s="63"/>
      <c r="G493" s="64"/>
      <c r="H493" s="65"/>
      <c r="I493" s="138"/>
    </row>
    <row r="494" spans="1:9" ht="24" customHeight="1">
      <c r="A494" s="114">
        <f t="shared" si="18"/>
        <v>13</v>
      </c>
      <c r="B494" s="136"/>
      <c r="C494" s="67"/>
      <c r="D494" s="67"/>
      <c r="E494" s="137"/>
      <c r="F494" s="63"/>
      <c r="G494" s="64"/>
      <c r="H494" s="65"/>
      <c r="I494" s="138"/>
    </row>
    <row r="495" spans="1:9" ht="24" customHeight="1">
      <c r="A495" s="114">
        <f t="shared" si="18"/>
        <v>14</v>
      </c>
      <c r="B495" s="136"/>
      <c r="C495" s="67"/>
      <c r="D495" s="67"/>
      <c r="E495" s="137"/>
      <c r="F495" s="63"/>
      <c r="G495" s="66"/>
      <c r="H495" s="65"/>
      <c r="I495" s="138"/>
    </row>
    <row r="496" spans="1:9" ht="24" customHeight="1">
      <c r="A496" s="114">
        <f t="shared" si="18"/>
        <v>15</v>
      </c>
      <c r="B496" s="136"/>
      <c r="C496" s="67"/>
      <c r="D496" s="72"/>
      <c r="E496" s="137"/>
      <c r="F496" s="63"/>
      <c r="G496" s="64"/>
      <c r="H496" s="65"/>
      <c r="I496" s="138"/>
    </row>
    <row r="497" spans="1:9" ht="24" customHeight="1">
      <c r="A497" s="114">
        <f t="shared" si="18"/>
        <v>16</v>
      </c>
      <c r="B497" s="136"/>
      <c r="C497" s="67"/>
      <c r="D497" s="72"/>
      <c r="E497" s="137"/>
      <c r="F497" s="63"/>
      <c r="G497" s="64"/>
      <c r="H497" s="65"/>
      <c r="I497" s="138"/>
    </row>
    <row r="498" spans="1:9" ht="24" customHeight="1">
      <c r="A498" s="114">
        <f t="shared" si="18"/>
        <v>17</v>
      </c>
      <c r="B498" s="136"/>
      <c r="C498" s="67"/>
      <c r="D498" s="72"/>
      <c r="E498" s="137"/>
      <c r="F498" s="63"/>
      <c r="G498" s="64"/>
      <c r="H498" s="65"/>
      <c r="I498" s="138"/>
    </row>
    <row r="499" spans="1:9" ht="24" customHeight="1">
      <c r="A499" s="114">
        <f t="shared" si="18"/>
        <v>18</v>
      </c>
      <c r="B499" s="136"/>
      <c r="C499" s="67"/>
      <c r="D499" s="67"/>
      <c r="E499" s="178"/>
      <c r="F499" s="63"/>
      <c r="G499" s="73"/>
      <c r="H499" s="65"/>
      <c r="I499" s="179"/>
    </row>
    <row r="500" spans="1:9" ht="24" customHeight="1">
      <c r="A500" s="114">
        <f t="shared" si="18"/>
        <v>19</v>
      </c>
      <c r="B500" s="136"/>
      <c r="C500" s="67"/>
      <c r="D500" s="67"/>
      <c r="E500" s="137"/>
      <c r="F500" s="63"/>
      <c r="G500" s="73"/>
      <c r="H500" s="65"/>
      <c r="I500" s="138"/>
    </row>
    <row r="501" spans="1:9" ht="24" customHeight="1">
      <c r="A501" s="114">
        <f t="shared" si="18"/>
        <v>20</v>
      </c>
      <c r="B501" s="139"/>
      <c r="C501" s="140" t="s">
        <v>65</v>
      </c>
      <c r="D501" s="141"/>
      <c r="E501" s="142"/>
      <c r="F501" s="143"/>
      <c r="G501" s="144"/>
      <c r="H501" s="144"/>
      <c r="I501" s="145"/>
    </row>
    <row r="502" spans="1:9" ht="24" customHeight="1">
      <c r="A502" s="114">
        <f t="shared" si="18"/>
        <v>21</v>
      </c>
      <c r="B502" s="146" t="s">
        <v>81</v>
      </c>
      <c r="C502" s="147" t="s">
        <v>85</v>
      </c>
      <c r="D502" s="221" t="s">
        <v>214</v>
      </c>
      <c r="E502" s="149" t="s">
        <v>113</v>
      </c>
      <c r="F502" s="68">
        <v>0.2</v>
      </c>
      <c r="G502" s="69"/>
      <c r="H502" s="69"/>
      <c r="I502" s="155" t="s">
        <v>521</v>
      </c>
    </row>
    <row r="503" spans="1:9" ht="24" customHeight="1">
      <c r="A503" s="114">
        <f t="shared" si="18"/>
        <v>22</v>
      </c>
      <c r="B503" s="136"/>
      <c r="C503" s="150" t="s">
        <v>86</v>
      </c>
      <c r="D503" s="212"/>
      <c r="E503" s="152" t="s">
        <v>113</v>
      </c>
      <c r="F503" s="70">
        <v>0.2</v>
      </c>
      <c r="G503" s="65"/>
      <c r="H503" s="65"/>
      <c r="I503" s="153" t="str">
        <f>I502</f>
        <v>(0.004인/㎡)*50.0㎡</v>
      </c>
    </row>
    <row r="504" spans="1:9" ht="24" customHeight="1">
      <c r="A504" s="114">
        <f t="shared" si="18"/>
        <v>23</v>
      </c>
      <c r="B504" s="136"/>
      <c r="C504" s="150" t="s">
        <v>96</v>
      </c>
      <c r="D504" s="212" t="s">
        <v>114</v>
      </c>
      <c r="E504" s="152" t="s">
        <v>113</v>
      </c>
      <c r="F504" s="70">
        <v>1</v>
      </c>
      <c r="G504" s="65"/>
      <c r="H504" s="65"/>
      <c r="I504" s="153" t="s">
        <v>215</v>
      </c>
    </row>
    <row r="505" spans="1:9" ht="24" customHeight="1">
      <c r="A505" s="114">
        <f t="shared" si="18"/>
        <v>24</v>
      </c>
      <c r="B505" s="136"/>
      <c r="C505" s="150" t="s">
        <v>91</v>
      </c>
      <c r="D505" s="212"/>
      <c r="E505" s="152" t="s">
        <v>113</v>
      </c>
      <c r="F505" s="70">
        <v>1</v>
      </c>
      <c r="G505" s="65"/>
      <c r="H505" s="65"/>
      <c r="I505" s="153" t="str">
        <f>I504</f>
        <v>(0.02인/㎡)*50.0㎡*1회</v>
      </c>
    </row>
    <row r="506" spans="1:9" ht="24" customHeight="1">
      <c r="A506" s="114">
        <f t="shared" si="18"/>
        <v>25</v>
      </c>
      <c r="B506" s="136"/>
      <c r="C506" s="150"/>
      <c r="D506" s="151"/>
      <c r="E506" s="152"/>
      <c r="F506" s="70"/>
      <c r="G506" s="65"/>
      <c r="H506" s="65"/>
      <c r="I506" s="153"/>
    </row>
    <row r="507" spans="1:9" ht="24" customHeight="1">
      <c r="A507" s="114">
        <f t="shared" si="4"/>
        <v>26</v>
      </c>
      <c r="B507" s="136"/>
      <c r="C507" s="150"/>
      <c r="D507" s="151"/>
      <c r="E507" s="152"/>
      <c r="F507" s="70"/>
      <c r="G507" s="65"/>
      <c r="H507" s="65"/>
      <c r="I507" s="153"/>
    </row>
    <row r="508" spans="1:9" ht="24" customHeight="1">
      <c r="A508" s="114">
        <f t="shared" si="4"/>
        <v>27</v>
      </c>
      <c r="B508" s="139"/>
      <c r="C508" s="140" t="s">
        <v>65</v>
      </c>
      <c r="D508" s="141"/>
      <c r="E508" s="154"/>
      <c r="F508" s="143"/>
      <c r="G508" s="144"/>
      <c r="H508" s="144"/>
      <c r="I508" s="145"/>
    </row>
    <row r="509" spans="1:9" ht="24" customHeight="1">
      <c r="A509" s="114">
        <f t="shared" si="4"/>
        <v>28</v>
      </c>
      <c r="B509" s="146" t="s">
        <v>82</v>
      </c>
      <c r="C509" s="74"/>
      <c r="D509" s="74"/>
      <c r="E509" s="149"/>
      <c r="F509" s="68"/>
      <c r="G509" s="69"/>
      <c r="H509" s="69"/>
      <c r="I509" s="155"/>
    </row>
    <row r="510" spans="1:9" ht="24" customHeight="1">
      <c r="A510" s="114">
        <f t="shared" si="4"/>
        <v>29</v>
      </c>
      <c r="B510" s="136"/>
      <c r="C510" s="75"/>
      <c r="D510" s="75"/>
      <c r="E510" s="152"/>
      <c r="F510" s="70"/>
      <c r="G510" s="65"/>
      <c r="H510" s="65"/>
      <c r="I510" s="153"/>
    </row>
    <row r="511" spans="1:9" ht="24" customHeight="1">
      <c r="A511" s="114">
        <f t="shared" si="4"/>
        <v>30</v>
      </c>
      <c r="B511" s="136"/>
      <c r="C511" s="75"/>
      <c r="D511" s="75"/>
      <c r="E511" s="152"/>
      <c r="F511" s="70"/>
      <c r="G511" s="65"/>
      <c r="H511" s="65"/>
      <c r="I511" s="153"/>
    </row>
    <row r="512" spans="1:9" ht="24" customHeight="1" thickBot="1">
      <c r="A512" s="114">
        <f t="shared" si="4"/>
        <v>31</v>
      </c>
      <c r="B512" s="156"/>
      <c r="C512" s="157" t="s">
        <v>65</v>
      </c>
      <c r="D512" s="158"/>
      <c r="E512" s="159"/>
      <c r="F512" s="160"/>
      <c r="G512" s="161"/>
      <c r="H512" s="161"/>
      <c r="I512" s="162"/>
    </row>
    <row r="513" spans="1:9" ht="24" customHeight="1" thickBot="1">
      <c r="A513" s="114">
        <f t="shared" si="4"/>
        <v>32</v>
      </c>
      <c r="B513" s="163" t="s">
        <v>66</v>
      </c>
      <c r="C513" s="164"/>
      <c r="D513" s="164"/>
      <c r="E513" s="165"/>
      <c r="F513" s="166"/>
      <c r="G513" s="167"/>
      <c r="H513" s="168"/>
      <c r="I513" s="169"/>
    </row>
    <row r="514" spans="1:9" ht="24" customHeight="1" thickTop="1">
      <c r="A514" s="114">
        <v>1</v>
      </c>
      <c r="B514" s="170" t="s">
        <v>208</v>
      </c>
      <c r="C514" s="122"/>
      <c r="D514" s="122"/>
      <c r="E514" s="123"/>
      <c r="F514" s="124"/>
      <c r="G514" s="125"/>
      <c r="H514" s="125"/>
      <c r="I514" s="126"/>
    </row>
    <row r="515" spans="1:9" ht="24" customHeight="1" thickBot="1">
      <c r="A515" s="114">
        <f t="shared" ref="A515:A538" si="19">A514+1</f>
        <v>2</v>
      </c>
      <c r="B515" s="172" t="s">
        <v>219</v>
      </c>
      <c r="C515" s="173"/>
      <c r="D515" s="173"/>
      <c r="E515" s="174"/>
      <c r="F515" s="175"/>
      <c r="G515" s="176"/>
      <c r="H515" s="176"/>
      <c r="I515" s="177"/>
    </row>
    <row r="516" spans="1:9" ht="24" customHeight="1" thickBot="1">
      <c r="A516" s="114">
        <f t="shared" si="19"/>
        <v>3</v>
      </c>
      <c r="B516" s="130" t="s">
        <v>0</v>
      </c>
      <c r="C516" s="131" t="s">
        <v>1</v>
      </c>
      <c r="D516" s="131" t="s">
        <v>2</v>
      </c>
      <c r="E516" s="132" t="s">
        <v>3</v>
      </c>
      <c r="F516" s="133" t="s">
        <v>4</v>
      </c>
      <c r="G516" s="134" t="s">
        <v>524</v>
      </c>
      <c r="H516" s="134" t="s">
        <v>525</v>
      </c>
      <c r="I516" s="135" t="s">
        <v>5</v>
      </c>
    </row>
    <row r="517" spans="1:9" ht="24" customHeight="1" thickTop="1">
      <c r="A517" s="114">
        <f t="shared" si="19"/>
        <v>4</v>
      </c>
      <c r="B517" s="136" t="s">
        <v>50</v>
      </c>
      <c r="C517" s="71" t="s">
        <v>209</v>
      </c>
      <c r="D517" s="81" t="s">
        <v>210</v>
      </c>
      <c r="E517" s="137" t="s">
        <v>446</v>
      </c>
      <c r="F517" s="63">
        <v>6.2</v>
      </c>
      <c r="G517" s="66"/>
      <c r="H517" s="65"/>
      <c r="I517" s="138"/>
    </row>
    <row r="518" spans="1:9" ht="24" customHeight="1">
      <c r="A518" s="114">
        <f t="shared" si="19"/>
        <v>5</v>
      </c>
      <c r="B518" s="136"/>
      <c r="C518" s="72" t="s">
        <v>124</v>
      </c>
      <c r="D518" s="67" t="s">
        <v>158</v>
      </c>
      <c r="E518" s="137" t="s">
        <v>159</v>
      </c>
      <c r="F518" s="63">
        <v>0.62000000000000011</v>
      </c>
      <c r="G518" s="66"/>
      <c r="H518" s="65"/>
      <c r="I518" s="138"/>
    </row>
    <row r="519" spans="1:9" ht="24" customHeight="1">
      <c r="A519" s="114">
        <f t="shared" si="19"/>
        <v>6</v>
      </c>
      <c r="B519" s="136"/>
      <c r="C519" s="71" t="s">
        <v>211</v>
      </c>
      <c r="D519" s="67" t="s">
        <v>488</v>
      </c>
      <c r="E519" s="137" t="s">
        <v>56</v>
      </c>
      <c r="F519" s="63">
        <v>2</v>
      </c>
      <c r="G519" s="66"/>
      <c r="H519" s="65"/>
      <c r="I519" s="138"/>
    </row>
    <row r="520" spans="1:9" ht="24" customHeight="1">
      <c r="A520" s="114">
        <f t="shared" si="19"/>
        <v>7</v>
      </c>
      <c r="B520" s="136"/>
      <c r="C520" s="67"/>
      <c r="D520" s="67"/>
      <c r="E520" s="137"/>
      <c r="F520" s="63"/>
      <c r="G520" s="64"/>
      <c r="H520" s="65"/>
      <c r="I520" s="138"/>
    </row>
    <row r="521" spans="1:9" ht="24" customHeight="1">
      <c r="A521" s="114">
        <f t="shared" si="19"/>
        <v>8</v>
      </c>
      <c r="B521" s="136"/>
      <c r="C521" s="67"/>
      <c r="D521" s="67"/>
      <c r="E521" s="137"/>
      <c r="F521" s="63"/>
      <c r="G521" s="64"/>
      <c r="H521" s="65"/>
      <c r="I521" s="138"/>
    </row>
    <row r="522" spans="1:9" ht="24" customHeight="1">
      <c r="A522" s="114">
        <f t="shared" si="19"/>
        <v>9</v>
      </c>
      <c r="B522" s="136"/>
      <c r="C522" s="67"/>
      <c r="D522" s="67"/>
      <c r="E522" s="137"/>
      <c r="F522" s="63"/>
      <c r="G522" s="64"/>
      <c r="H522" s="65"/>
      <c r="I522" s="138"/>
    </row>
    <row r="523" spans="1:9" ht="24" customHeight="1">
      <c r="A523" s="114">
        <f t="shared" si="19"/>
        <v>10</v>
      </c>
      <c r="B523" s="136"/>
      <c r="C523" s="67"/>
      <c r="D523" s="67"/>
      <c r="E523" s="137"/>
      <c r="F523" s="63"/>
      <c r="G523" s="64"/>
      <c r="H523" s="65"/>
      <c r="I523" s="138"/>
    </row>
    <row r="524" spans="1:9" ht="24" customHeight="1">
      <c r="A524" s="114">
        <f t="shared" si="19"/>
        <v>11</v>
      </c>
      <c r="B524" s="136"/>
      <c r="C524" s="67"/>
      <c r="D524" s="67"/>
      <c r="E524" s="137"/>
      <c r="F524" s="63"/>
      <c r="G524" s="64"/>
      <c r="H524" s="65"/>
      <c r="I524" s="138"/>
    </row>
    <row r="525" spans="1:9" ht="24" customHeight="1">
      <c r="A525" s="114">
        <f t="shared" si="19"/>
        <v>12</v>
      </c>
      <c r="B525" s="136"/>
      <c r="C525" s="67"/>
      <c r="D525" s="67"/>
      <c r="E525" s="137"/>
      <c r="F525" s="63"/>
      <c r="G525" s="64"/>
      <c r="H525" s="65"/>
      <c r="I525" s="138"/>
    </row>
    <row r="526" spans="1:9" ht="24" customHeight="1">
      <c r="A526" s="114">
        <f t="shared" si="19"/>
        <v>13</v>
      </c>
      <c r="B526" s="136"/>
      <c r="C526" s="67"/>
      <c r="D526" s="67"/>
      <c r="E526" s="137"/>
      <c r="F526" s="63"/>
      <c r="G526" s="64"/>
      <c r="H526" s="65"/>
      <c r="I526" s="138"/>
    </row>
    <row r="527" spans="1:9" ht="24" customHeight="1">
      <c r="A527" s="114">
        <f t="shared" si="19"/>
        <v>14</v>
      </c>
      <c r="B527" s="136"/>
      <c r="C527" s="67"/>
      <c r="D527" s="67"/>
      <c r="E527" s="137"/>
      <c r="F527" s="63"/>
      <c r="G527" s="66"/>
      <c r="H527" s="65"/>
      <c r="I527" s="138"/>
    </row>
    <row r="528" spans="1:9" ht="24" customHeight="1">
      <c r="A528" s="114">
        <f t="shared" si="19"/>
        <v>15</v>
      </c>
      <c r="B528" s="136"/>
      <c r="C528" s="67"/>
      <c r="D528" s="72"/>
      <c r="E528" s="137"/>
      <c r="F528" s="63"/>
      <c r="G528" s="64"/>
      <c r="H528" s="65"/>
      <c r="I528" s="138"/>
    </row>
    <row r="529" spans="1:9" ht="24" customHeight="1">
      <c r="A529" s="114">
        <f t="shared" si="19"/>
        <v>16</v>
      </c>
      <c r="B529" s="136"/>
      <c r="C529" s="67"/>
      <c r="D529" s="72"/>
      <c r="E529" s="137"/>
      <c r="F529" s="63"/>
      <c r="G529" s="64"/>
      <c r="H529" s="65"/>
      <c r="I529" s="138"/>
    </row>
    <row r="530" spans="1:9" ht="24" customHeight="1">
      <c r="A530" s="114">
        <f t="shared" si="19"/>
        <v>17</v>
      </c>
      <c r="B530" s="136"/>
      <c r="C530" s="67"/>
      <c r="D530" s="72"/>
      <c r="E530" s="137"/>
      <c r="F530" s="63"/>
      <c r="G530" s="64"/>
      <c r="H530" s="65"/>
      <c r="I530" s="138"/>
    </row>
    <row r="531" spans="1:9" ht="24" customHeight="1">
      <c r="A531" s="114">
        <f t="shared" si="19"/>
        <v>18</v>
      </c>
      <c r="B531" s="136"/>
      <c r="C531" s="67"/>
      <c r="D531" s="67"/>
      <c r="E531" s="178"/>
      <c r="F531" s="63"/>
      <c r="G531" s="73"/>
      <c r="H531" s="65"/>
      <c r="I531" s="179"/>
    </row>
    <row r="532" spans="1:9" ht="24" customHeight="1">
      <c r="A532" s="114">
        <f t="shared" si="19"/>
        <v>19</v>
      </c>
      <c r="B532" s="136"/>
      <c r="C532" s="67"/>
      <c r="D532" s="67"/>
      <c r="E532" s="137"/>
      <c r="F532" s="63"/>
      <c r="G532" s="73"/>
      <c r="H532" s="65"/>
      <c r="I532" s="138"/>
    </row>
    <row r="533" spans="1:9" ht="24" customHeight="1">
      <c r="A533" s="114">
        <f t="shared" si="19"/>
        <v>20</v>
      </c>
      <c r="B533" s="139"/>
      <c r="C533" s="140" t="s">
        <v>65</v>
      </c>
      <c r="D533" s="141"/>
      <c r="E533" s="142"/>
      <c r="F533" s="143"/>
      <c r="G533" s="144"/>
      <c r="H533" s="144"/>
      <c r="I533" s="145"/>
    </row>
    <row r="534" spans="1:9" ht="24" customHeight="1">
      <c r="A534" s="114">
        <f t="shared" si="19"/>
        <v>21</v>
      </c>
      <c r="B534" s="146" t="s">
        <v>81</v>
      </c>
      <c r="C534" s="147" t="s">
        <v>85</v>
      </c>
      <c r="D534" s="221" t="s">
        <v>216</v>
      </c>
      <c r="E534" s="149" t="s">
        <v>113</v>
      </c>
      <c r="F534" s="68">
        <v>0.08</v>
      </c>
      <c r="G534" s="69"/>
      <c r="H534" s="69"/>
      <c r="I534" s="155" t="s">
        <v>217</v>
      </c>
    </row>
    <row r="535" spans="1:9" ht="24" customHeight="1">
      <c r="A535" s="114">
        <f t="shared" si="19"/>
        <v>22</v>
      </c>
      <c r="B535" s="136"/>
      <c r="C535" s="150" t="s">
        <v>86</v>
      </c>
      <c r="D535" s="212"/>
      <c r="E535" s="152" t="s">
        <v>113</v>
      </c>
      <c r="F535" s="70">
        <v>0.08</v>
      </c>
      <c r="G535" s="65"/>
      <c r="H535" s="65"/>
      <c r="I535" s="153" t="str">
        <f>I534</f>
        <v>(0.004인/㎡)*20.0㎡</v>
      </c>
    </row>
    <row r="536" spans="1:9" ht="24" customHeight="1">
      <c r="A536" s="114">
        <f t="shared" si="19"/>
        <v>23</v>
      </c>
      <c r="B536" s="136"/>
      <c r="C536" s="150" t="s">
        <v>96</v>
      </c>
      <c r="D536" s="212" t="s">
        <v>114</v>
      </c>
      <c r="E536" s="152" t="s">
        <v>113</v>
      </c>
      <c r="F536" s="70">
        <v>0.4</v>
      </c>
      <c r="G536" s="65"/>
      <c r="H536" s="65"/>
      <c r="I536" s="153" t="s">
        <v>218</v>
      </c>
    </row>
    <row r="537" spans="1:9" ht="24" customHeight="1">
      <c r="A537" s="114">
        <f t="shared" si="19"/>
        <v>24</v>
      </c>
      <c r="B537" s="136"/>
      <c r="C537" s="150" t="s">
        <v>91</v>
      </c>
      <c r="D537" s="212"/>
      <c r="E537" s="152" t="s">
        <v>113</v>
      </c>
      <c r="F537" s="70">
        <v>0.4</v>
      </c>
      <c r="G537" s="65"/>
      <c r="H537" s="65"/>
      <c r="I537" s="153" t="str">
        <f>I536</f>
        <v>(0.02인/㎡)*20.0㎡*1회</v>
      </c>
    </row>
    <row r="538" spans="1:9" ht="24" customHeight="1">
      <c r="A538" s="114">
        <f t="shared" si="19"/>
        <v>25</v>
      </c>
      <c r="B538" s="136"/>
      <c r="C538" s="150"/>
      <c r="D538" s="150"/>
      <c r="E538" s="152"/>
      <c r="F538" s="70"/>
      <c r="G538" s="65"/>
      <c r="H538" s="65"/>
      <c r="I538" s="153"/>
    </row>
    <row r="539" spans="1:9" ht="24" customHeight="1">
      <c r="A539" s="114">
        <f t="shared" si="4"/>
        <v>26</v>
      </c>
      <c r="B539" s="136"/>
      <c r="C539" s="150"/>
      <c r="D539" s="150"/>
      <c r="E539" s="152"/>
      <c r="F539" s="70"/>
      <c r="G539" s="65"/>
      <c r="H539" s="65"/>
      <c r="I539" s="153"/>
    </row>
    <row r="540" spans="1:9" ht="24" customHeight="1">
      <c r="A540" s="114">
        <f t="shared" si="4"/>
        <v>27</v>
      </c>
      <c r="B540" s="139"/>
      <c r="C540" s="140" t="s">
        <v>65</v>
      </c>
      <c r="D540" s="141"/>
      <c r="E540" s="154"/>
      <c r="F540" s="143"/>
      <c r="G540" s="144"/>
      <c r="H540" s="144"/>
      <c r="I540" s="145"/>
    </row>
    <row r="541" spans="1:9" ht="24" customHeight="1">
      <c r="A541" s="114">
        <f t="shared" si="4"/>
        <v>28</v>
      </c>
      <c r="B541" s="146" t="s">
        <v>82</v>
      </c>
      <c r="C541" s="74"/>
      <c r="D541" s="74"/>
      <c r="E541" s="149"/>
      <c r="F541" s="68"/>
      <c r="G541" s="69"/>
      <c r="H541" s="69"/>
      <c r="I541" s="155"/>
    </row>
    <row r="542" spans="1:9" ht="24" customHeight="1">
      <c r="A542" s="114">
        <f t="shared" si="4"/>
        <v>29</v>
      </c>
      <c r="B542" s="136"/>
      <c r="C542" s="75"/>
      <c r="D542" s="75"/>
      <c r="E542" s="152"/>
      <c r="F542" s="70"/>
      <c r="G542" s="65"/>
      <c r="H542" s="65"/>
      <c r="I542" s="153"/>
    </row>
    <row r="543" spans="1:9" ht="24" customHeight="1">
      <c r="A543" s="114">
        <f t="shared" si="4"/>
        <v>30</v>
      </c>
      <c r="B543" s="136"/>
      <c r="C543" s="75"/>
      <c r="D543" s="75"/>
      <c r="E543" s="152"/>
      <c r="F543" s="70"/>
      <c r="G543" s="65"/>
      <c r="H543" s="65"/>
      <c r="I543" s="153"/>
    </row>
    <row r="544" spans="1:9" ht="24" customHeight="1" thickBot="1">
      <c r="A544" s="114">
        <f t="shared" si="4"/>
        <v>31</v>
      </c>
      <c r="B544" s="156"/>
      <c r="C544" s="157" t="s">
        <v>65</v>
      </c>
      <c r="D544" s="158"/>
      <c r="E544" s="159"/>
      <c r="F544" s="160"/>
      <c r="G544" s="161"/>
      <c r="H544" s="161"/>
      <c r="I544" s="162"/>
    </row>
    <row r="545" spans="1:9" ht="24" customHeight="1" thickBot="1">
      <c r="A545" s="114">
        <f t="shared" si="4"/>
        <v>32</v>
      </c>
      <c r="B545" s="163" t="s">
        <v>66</v>
      </c>
      <c r="C545" s="164"/>
      <c r="D545" s="164"/>
      <c r="E545" s="165"/>
      <c r="F545" s="166"/>
      <c r="G545" s="167"/>
      <c r="H545" s="168"/>
      <c r="I545" s="169"/>
    </row>
    <row r="546" spans="1:9" ht="24" customHeight="1" thickTop="1">
      <c r="A546" s="114">
        <v>1</v>
      </c>
      <c r="B546" s="170" t="s">
        <v>220</v>
      </c>
      <c r="C546" s="122"/>
      <c r="D546" s="122"/>
      <c r="E546" s="123"/>
      <c r="F546" s="124"/>
      <c r="G546" s="125"/>
      <c r="H546" s="125"/>
      <c r="I546" s="126"/>
    </row>
    <row r="547" spans="1:9" ht="24" customHeight="1" thickBot="1">
      <c r="A547" s="114">
        <f t="shared" ref="A547:A570" si="20">A546+1</f>
        <v>2</v>
      </c>
      <c r="B547" s="172" t="s">
        <v>384</v>
      </c>
      <c r="C547" s="173"/>
      <c r="D547" s="173"/>
      <c r="E547" s="174"/>
      <c r="F547" s="175"/>
      <c r="G547" s="176"/>
      <c r="H547" s="176"/>
      <c r="I547" s="177"/>
    </row>
    <row r="548" spans="1:9" ht="24" customHeight="1" thickBot="1">
      <c r="A548" s="114">
        <f t="shared" si="20"/>
        <v>3</v>
      </c>
      <c r="B548" s="130" t="s">
        <v>0</v>
      </c>
      <c r="C548" s="131" t="s">
        <v>1</v>
      </c>
      <c r="D548" s="131" t="s">
        <v>2</v>
      </c>
      <c r="E548" s="132" t="s">
        <v>3</v>
      </c>
      <c r="F548" s="133" t="s">
        <v>4</v>
      </c>
      <c r="G548" s="134" t="s">
        <v>524</v>
      </c>
      <c r="H548" s="134" t="s">
        <v>525</v>
      </c>
      <c r="I548" s="135" t="s">
        <v>5</v>
      </c>
    </row>
    <row r="549" spans="1:9" ht="24" customHeight="1" thickTop="1">
      <c r="A549" s="114">
        <f t="shared" si="20"/>
        <v>4</v>
      </c>
      <c r="B549" s="136" t="s">
        <v>50</v>
      </c>
      <c r="C549" s="213" t="s">
        <v>221</v>
      </c>
      <c r="D549" s="81" t="s">
        <v>226</v>
      </c>
      <c r="E549" s="137" t="s">
        <v>56</v>
      </c>
      <c r="F549" s="63">
        <v>68</v>
      </c>
      <c r="G549" s="64"/>
      <c r="H549" s="65"/>
      <c r="I549" s="138"/>
    </row>
    <row r="550" spans="1:9" ht="24" customHeight="1">
      <c r="A550" s="114">
        <f t="shared" si="20"/>
        <v>5</v>
      </c>
      <c r="B550" s="136"/>
      <c r="C550" s="214"/>
      <c r="D550" s="67" t="s">
        <v>222</v>
      </c>
      <c r="E550" s="137" t="s">
        <v>56</v>
      </c>
      <c r="F550" s="63">
        <v>4</v>
      </c>
      <c r="G550" s="66"/>
      <c r="H550" s="65"/>
      <c r="I550" s="138"/>
    </row>
    <row r="551" spans="1:9" ht="24" customHeight="1">
      <c r="A551" s="114">
        <f t="shared" si="20"/>
        <v>6</v>
      </c>
      <c r="B551" s="136"/>
      <c r="C551" s="217" t="s">
        <v>223</v>
      </c>
      <c r="D551" s="67" t="s">
        <v>449</v>
      </c>
      <c r="E551" s="137" t="s">
        <v>56</v>
      </c>
      <c r="F551" s="63">
        <v>136</v>
      </c>
      <c r="G551" s="66"/>
      <c r="H551" s="65"/>
      <c r="I551" s="138" t="s">
        <v>448</v>
      </c>
    </row>
    <row r="552" spans="1:9" ht="24" customHeight="1">
      <c r="A552" s="114">
        <f t="shared" si="20"/>
        <v>7</v>
      </c>
      <c r="B552" s="136"/>
      <c r="C552" s="214"/>
      <c r="D552" s="67" t="s">
        <v>450</v>
      </c>
      <c r="E552" s="137" t="s">
        <v>56</v>
      </c>
      <c r="F552" s="63">
        <v>8</v>
      </c>
      <c r="G552" s="64"/>
      <c r="H552" s="65"/>
      <c r="I552" s="138" t="s">
        <v>116</v>
      </c>
    </row>
    <row r="553" spans="1:9" ht="24" customHeight="1">
      <c r="A553" s="114">
        <f t="shared" si="20"/>
        <v>8</v>
      </c>
      <c r="B553" s="136"/>
      <c r="C553" s="67"/>
      <c r="D553" s="67"/>
      <c r="E553" s="137"/>
      <c r="F553" s="63"/>
      <c r="G553" s="64"/>
      <c r="H553" s="65"/>
      <c r="I553" s="138"/>
    </row>
    <row r="554" spans="1:9" ht="24" customHeight="1">
      <c r="A554" s="114">
        <f t="shared" si="20"/>
        <v>9</v>
      </c>
      <c r="B554" s="136"/>
      <c r="C554" s="67"/>
      <c r="D554" s="67"/>
      <c r="E554" s="137"/>
      <c r="F554" s="63"/>
      <c r="G554" s="64"/>
      <c r="H554" s="65"/>
      <c r="I554" s="138"/>
    </row>
    <row r="555" spans="1:9" ht="24" customHeight="1">
      <c r="A555" s="114">
        <f t="shared" si="20"/>
        <v>10</v>
      </c>
      <c r="B555" s="136"/>
      <c r="C555" s="67"/>
      <c r="D555" s="67"/>
      <c r="E555" s="137"/>
      <c r="F555" s="63"/>
      <c r="G555" s="64"/>
      <c r="H555" s="65"/>
      <c r="I555" s="138"/>
    </row>
    <row r="556" spans="1:9" ht="24" customHeight="1">
      <c r="A556" s="114">
        <f t="shared" si="20"/>
        <v>11</v>
      </c>
      <c r="B556" s="136"/>
      <c r="C556" s="67"/>
      <c r="D556" s="67"/>
      <c r="E556" s="137"/>
      <c r="F556" s="63"/>
      <c r="G556" s="64"/>
      <c r="H556" s="65"/>
      <c r="I556" s="138"/>
    </row>
    <row r="557" spans="1:9" ht="24" customHeight="1">
      <c r="A557" s="114">
        <f t="shared" si="20"/>
        <v>12</v>
      </c>
      <c r="B557" s="136"/>
      <c r="C557" s="67"/>
      <c r="D557" s="67"/>
      <c r="E557" s="137"/>
      <c r="F557" s="63"/>
      <c r="G557" s="64"/>
      <c r="H557" s="65"/>
      <c r="I557" s="138"/>
    </row>
    <row r="558" spans="1:9" ht="24" customHeight="1">
      <c r="A558" s="114">
        <f t="shared" si="20"/>
        <v>13</v>
      </c>
      <c r="B558" s="136"/>
      <c r="C558" s="67"/>
      <c r="D558" s="67"/>
      <c r="E558" s="137"/>
      <c r="F558" s="63"/>
      <c r="G558" s="64"/>
      <c r="H558" s="65"/>
      <c r="I558" s="138"/>
    </row>
    <row r="559" spans="1:9" ht="24" customHeight="1">
      <c r="A559" s="114">
        <f t="shared" si="20"/>
        <v>14</v>
      </c>
      <c r="B559" s="136"/>
      <c r="C559" s="67"/>
      <c r="D559" s="67"/>
      <c r="E559" s="137"/>
      <c r="F559" s="63"/>
      <c r="G559" s="66"/>
      <c r="H559" s="65"/>
      <c r="I559" s="138"/>
    </row>
    <row r="560" spans="1:9" ht="24" customHeight="1">
      <c r="A560" s="114">
        <f t="shared" si="20"/>
        <v>15</v>
      </c>
      <c r="B560" s="136"/>
      <c r="C560" s="67"/>
      <c r="D560" s="72"/>
      <c r="E560" s="137"/>
      <c r="F560" s="63"/>
      <c r="G560" s="64"/>
      <c r="H560" s="65"/>
      <c r="I560" s="138"/>
    </row>
    <row r="561" spans="1:9" ht="24" customHeight="1">
      <c r="A561" s="114">
        <f t="shared" si="20"/>
        <v>16</v>
      </c>
      <c r="B561" s="136"/>
      <c r="C561" s="67"/>
      <c r="D561" s="72"/>
      <c r="E561" s="137"/>
      <c r="F561" s="63"/>
      <c r="G561" s="64"/>
      <c r="H561" s="65"/>
      <c r="I561" s="138"/>
    </row>
    <row r="562" spans="1:9" ht="24" customHeight="1">
      <c r="A562" s="114">
        <f t="shared" si="20"/>
        <v>17</v>
      </c>
      <c r="B562" s="136"/>
      <c r="C562" s="67"/>
      <c r="D562" s="72"/>
      <c r="E562" s="137"/>
      <c r="F562" s="63"/>
      <c r="G562" s="64"/>
      <c r="H562" s="65"/>
      <c r="I562" s="138"/>
    </row>
    <row r="563" spans="1:9" ht="24" customHeight="1">
      <c r="A563" s="114">
        <f t="shared" si="20"/>
        <v>18</v>
      </c>
      <c r="B563" s="136"/>
      <c r="C563" s="67"/>
      <c r="D563" s="67"/>
      <c r="E563" s="178"/>
      <c r="F563" s="63"/>
      <c r="G563" s="73"/>
      <c r="H563" s="65"/>
      <c r="I563" s="179"/>
    </row>
    <row r="564" spans="1:9" ht="24" customHeight="1">
      <c r="A564" s="114">
        <f t="shared" si="20"/>
        <v>19</v>
      </c>
      <c r="B564" s="136"/>
      <c r="C564" s="67"/>
      <c r="D564" s="67"/>
      <c r="E564" s="137"/>
      <c r="F564" s="63"/>
      <c r="G564" s="73"/>
      <c r="H564" s="65"/>
      <c r="I564" s="138"/>
    </row>
    <row r="565" spans="1:9" ht="24" customHeight="1">
      <c r="A565" s="114">
        <f t="shared" si="20"/>
        <v>20</v>
      </c>
      <c r="B565" s="139"/>
      <c r="C565" s="140" t="s">
        <v>65</v>
      </c>
      <c r="D565" s="141"/>
      <c r="E565" s="142"/>
      <c r="F565" s="143"/>
      <c r="G565" s="144"/>
      <c r="H565" s="144"/>
      <c r="I565" s="145"/>
    </row>
    <row r="566" spans="1:9" ht="24" customHeight="1">
      <c r="A566" s="114">
        <f t="shared" si="20"/>
        <v>21</v>
      </c>
      <c r="B566" s="146" t="s">
        <v>81</v>
      </c>
      <c r="C566" s="147" t="s">
        <v>224</v>
      </c>
      <c r="D566" s="150"/>
      <c r="E566" s="149" t="s">
        <v>113</v>
      </c>
      <c r="F566" s="68">
        <v>2.16</v>
      </c>
      <c r="G566" s="69"/>
      <c r="H566" s="69"/>
      <c r="I566" s="155" t="s">
        <v>225</v>
      </c>
    </row>
    <row r="567" spans="1:9" ht="24" customHeight="1">
      <c r="A567" s="114">
        <f t="shared" si="20"/>
        <v>22</v>
      </c>
      <c r="B567" s="136"/>
      <c r="C567" s="150" t="s">
        <v>86</v>
      </c>
      <c r="D567" s="150"/>
      <c r="E567" s="152" t="s">
        <v>113</v>
      </c>
      <c r="F567" s="70">
        <v>2.16</v>
      </c>
      <c r="G567" s="65"/>
      <c r="H567" s="65"/>
      <c r="I567" s="153" t="str">
        <f>I566</f>
        <v>(0.03인/개)*72개</v>
      </c>
    </row>
    <row r="568" spans="1:9" ht="24" customHeight="1">
      <c r="A568" s="114">
        <f t="shared" si="20"/>
        <v>23</v>
      </c>
      <c r="B568" s="136"/>
      <c r="C568" s="150"/>
      <c r="D568" s="150"/>
      <c r="E568" s="152"/>
      <c r="F568" s="70"/>
      <c r="G568" s="65"/>
      <c r="H568" s="65"/>
      <c r="I568" s="153"/>
    </row>
    <row r="569" spans="1:9" ht="24" customHeight="1">
      <c r="A569" s="114">
        <f t="shared" si="20"/>
        <v>24</v>
      </c>
      <c r="B569" s="136"/>
      <c r="C569" s="150"/>
      <c r="D569" s="150"/>
      <c r="E569" s="152"/>
      <c r="F569" s="70"/>
      <c r="G569" s="65"/>
      <c r="H569" s="65"/>
      <c r="I569" s="153"/>
    </row>
    <row r="570" spans="1:9" ht="24" customHeight="1">
      <c r="A570" s="114">
        <f t="shared" si="20"/>
        <v>25</v>
      </c>
      <c r="B570" s="136"/>
      <c r="C570" s="150"/>
      <c r="D570" s="150"/>
      <c r="E570" s="152"/>
      <c r="F570" s="70"/>
      <c r="G570" s="65"/>
      <c r="H570" s="65"/>
      <c r="I570" s="153"/>
    </row>
    <row r="571" spans="1:9" ht="24" customHeight="1">
      <c r="A571" s="114">
        <f t="shared" si="4"/>
        <v>26</v>
      </c>
      <c r="B571" s="136"/>
      <c r="C571" s="150"/>
      <c r="D571" s="150"/>
      <c r="E571" s="152"/>
      <c r="F571" s="70"/>
      <c r="G571" s="65"/>
      <c r="H571" s="65"/>
      <c r="I571" s="153"/>
    </row>
    <row r="572" spans="1:9" ht="24" customHeight="1">
      <c r="A572" s="114">
        <f t="shared" si="4"/>
        <v>27</v>
      </c>
      <c r="B572" s="139"/>
      <c r="C572" s="140" t="s">
        <v>65</v>
      </c>
      <c r="D572" s="141"/>
      <c r="E572" s="154"/>
      <c r="F572" s="143"/>
      <c r="G572" s="144"/>
      <c r="H572" s="144"/>
      <c r="I572" s="145"/>
    </row>
    <row r="573" spans="1:9" ht="24" customHeight="1">
      <c r="A573" s="114">
        <f t="shared" si="4"/>
        <v>28</v>
      </c>
      <c r="B573" s="146" t="s">
        <v>82</v>
      </c>
      <c r="C573" s="74"/>
      <c r="D573" s="74"/>
      <c r="E573" s="149"/>
      <c r="F573" s="68"/>
      <c r="G573" s="69"/>
      <c r="H573" s="69"/>
      <c r="I573" s="155"/>
    </row>
    <row r="574" spans="1:9" ht="24" customHeight="1">
      <c r="A574" s="114">
        <f t="shared" si="4"/>
        <v>29</v>
      </c>
      <c r="B574" s="136"/>
      <c r="C574" s="75"/>
      <c r="D574" s="75"/>
      <c r="E574" s="152"/>
      <c r="F574" s="70"/>
      <c r="G574" s="65"/>
      <c r="H574" s="65"/>
      <c r="I574" s="153"/>
    </row>
    <row r="575" spans="1:9" ht="24" customHeight="1">
      <c r="A575" s="114">
        <f t="shared" si="4"/>
        <v>30</v>
      </c>
      <c r="B575" s="136"/>
      <c r="C575" s="75"/>
      <c r="D575" s="75"/>
      <c r="E575" s="152"/>
      <c r="F575" s="70"/>
      <c r="G575" s="65"/>
      <c r="H575" s="65"/>
      <c r="I575" s="153"/>
    </row>
    <row r="576" spans="1:9" ht="24" customHeight="1" thickBot="1">
      <c r="A576" s="114">
        <f t="shared" si="4"/>
        <v>31</v>
      </c>
      <c r="B576" s="156"/>
      <c r="C576" s="157" t="s">
        <v>65</v>
      </c>
      <c r="D576" s="158"/>
      <c r="E576" s="159"/>
      <c r="F576" s="160"/>
      <c r="G576" s="161"/>
      <c r="H576" s="161"/>
      <c r="I576" s="162"/>
    </row>
    <row r="577" spans="1:9" ht="24" customHeight="1" thickBot="1">
      <c r="A577" s="114">
        <f t="shared" si="4"/>
        <v>32</v>
      </c>
      <c r="B577" s="163" t="s">
        <v>66</v>
      </c>
      <c r="C577" s="164"/>
      <c r="D577" s="164"/>
      <c r="E577" s="165"/>
      <c r="F577" s="166"/>
      <c r="G577" s="167"/>
      <c r="H577" s="168"/>
      <c r="I577" s="169"/>
    </row>
    <row r="578" spans="1:9" ht="24" customHeight="1" thickTop="1">
      <c r="A578" s="114">
        <v>1</v>
      </c>
      <c r="B578" s="170" t="s">
        <v>227</v>
      </c>
      <c r="C578" s="122"/>
      <c r="D578" s="122"/>
      <c r="E578" s="123"/>
      <c r="F578" s="124"/>
      <c r="G578" s="125"/>
      <c r="H578" s="125"/>
      <c r="I578" s="126"/>
    </row>
    <row r="579" spans="1:9" ht="24" customHeight="1">
      <c r="A579" s="114">
        <f t="shared" ref="A579:A607" si="21">A578+1</f>
        <v>2</v>
      </c>
      <c r="B579" s="171" t="s">
        <v>489</v>
      </c>
      <c r="I579" s="128"/>
    </row>
    <row r="580" spans="1:9" ht="24" customHeight="1" thickBot="1">
      <c r="A580" s="114">
        <f t="shared" si="21"/>
        <v>3</v>
      </c>
      <c r="B580" s="180" t="s">
        <v>490</v>
      </c>
      <c r="C580" s="173"/>
      <c r="D580" s="173"/>
      <c r="E580" s="174"/>
      <c r="F580" s="175"/>
      <c r="G580" s="176"/>
      <c r="H580" s="176"/>
      <c r="I580" s="177"/>
    </row>
    <row r="581" spans="1:9" ht="24" customHeight="1" thickBot="1">
      <c r="A581" s="114">
        <f t="shared" si="21"/>
        <v>4</v>
      </c>
      <c r="B581" s="130" t="s">
        <v>0</v>
      </c>
      <c r="C581" s="131" t="s">
        <v>1</v>
      </c>
      <c r="D581" s="131" t="s">
        <v>2</v>
      </c>
      <c r="E581" s="132" t="s">
        <v>3</v>
      </c>
      <c r="F581" s="133" t="s">
        <v>4</v>
      </c>
      <c r="G581" s="134" t="s">
        <v>524</v>
      </c>
      <c r="H581" s="134" t="s">
        <v>525</v>
      </c>
      <c r="I581" s="135" t="s">
        <v>5</v>
      </c>
    </row>
    <row r="582" spans="1:9" ht="24" customHeight="1" thickTop="1">
      <c r="A582" s="114">
        <f t="shared" si="21"/>
        <v>5</v>
      </c>
      <c r="B582" s="136" t="s">
        <v>50</v>
      </c>
      <c r="C582" s="67" t="s">
        <v>228</v>
      </c>
      <c r="D582" s="81"/>
      <c r="E582" s="137" t="s">
        <v>54</v>
      </c>
      <c r="F582" s="63">
        <v>2</v>
      </c>
      <c r="G582" s="64"/>
      <c r="H582" s="65"/>
      <c r="I582" s="138"/>
    </row>
    <row r="583" spans="1:9" ht="24" customHeight="1">
      <c r="A583" s="114">
        <f t="shared" si="21"/>
        <v>6</v>
      </c>
      <c r="B583" s="136"/>
      <c r="C583" s="67" t="s">
        <v>229</v>
      </c>
      <c r="D583" s="67"/>
      <c r="E583" s="137" t="s">
        <v>56</v>
      </c>
      <c r="F583" s="63">
        <v>30</v>
      </c>
      <c r="G583" s="66"/>
      <c r="H583" s="65"/>
      <c r="I583" s="138"/>
    </row>
    <row r="584" spans="1:9" ht="24" customHeight="1">
      <c r="A584" s="114">
        <f t="shared" si="21"/>
        <v>7</v>
      </c>
      <c r="B584" s="136"/>
      <c r="C584" s="67" t="s">
        <v>230</v>
      </c>
      <c r="D584" s="67"/>
      <c r="E584" s="137" t="s">
        <v>56</v>
      </c>
      <c r="F584" s="63">
        <v>90</v>
      </c>
      <c r="G584" s="66"/>
      <c r="H584" s="65"/>
      <c r="I584" s="138"/>
    </row>
    <row r="585" spans="1:9" ht="24" customHeight="1">
      <c r="A585" s="114">
        <f t="shared" si="21"/>
        <v>8</v>
      </c>
      <c r="B585" s="136"/>
      <c r="C585" s="67" t="s">
        <v>231</v>
      </c>
      <c r="D585" s="67"/>
      <c r="E585" s="137" t="s">
        <v>54</v>
      </c>
      <c r="F585" s="63">
        <v>2</v>
      </c>
      <c r="G585" s="64"/>
      <c r="H585" s="65"/>
      <c r="I585" s="138"/>
    </row>
    <row r="586" spans="1:9" ht="24" customHeight="1">
      <c r="A586" s="114">
        <f t="shared" si="21"/>
        <v>9</v>
      </c>
      <c r="B586" s="136"/>
      <c r="C586" s="67"/>
      <c r="D586" s="67"/>
      <c r="E586" s="137"/>
      <c r="F586" s="63"/>
      <c r="G586" s="64"/>
      <c r="H586" s="65"/>
      <c r="I586" s="138"/>
    </row>
    <row r="587" spans="1:9" ht="24" customHeight="1">
      <c r="A587" s="114">
        <f t="shared" si="21"/>
        <v>10</v>
      </c>
      <c r="B587" s="136"/>
      <c r="C587" s="67"/>
      <c r="D587" s="67"/>
      <c r="E587" s="137"/>
      <c r="F587" s="63"/>
      <c r="G587" s="64"/>
      <c r="H587" s="65"/>
      <c r="I587" s="138"/>
    </row>
    <row r="588" spans="1:9" ht="24" customHeight="1">
      <c r="A588" s="114">
        <f t="shared" si="21"/>
        <v>11</v>
      </c>
      <c r="B588" s="136"/>
      <c r="C588" s="67"/>
      <c r="D588" s="67"/>
      <c r="E588" s="137"/>
      <c r="F588" s="63"/>
      <c r="G588" s="64"/>
      <c r="H588" s="65"/>
      <c r="I588" s="138"/>
    </row>
    <row r="589" spans="1:9" ht="24" customHeight="1">
      <c r="A589" s="114">
        <f t="shared" si="21"/>
        <v>12</v>
      </c>
      <c r="B589" s="136"/>
      <c r="C589" s="67"/>
      <c r="D589" s="67"/>
      <c r="E589" s="137"/>
      <c r="F589" s="63"/>
      <c r="G589" s="64"/>
      <c r="H589" s="65"/>
      <c r="I589" s="138"/>
    </row>
    <row r="590" spans="1:9" ht="24" customHeight="1">
      <c r="A590" s="114">
        <f t="shared" si="21"/>
        <v>13</v>
      </c>
      <c r="B590" s="136"/>
      <c r="C590" s="67"/>
      <c r="D590" s="67"/>
      <c r="E590" s="137"/>
      <c r="F590" s="63"/>
      <c r="G590" s="64"/>
      <c r="H590" s="65"/>
      <c r="I590" s="138"/>
    </row>
    <row r="591" spans="1:9" ht="24" customHeight="1">
      <c r="A591" s="114">
        <f t="shared" si="21"/>
        <v>14</v>
      </c>
      <c r="B591" s="136"/>
      <c r="C591" s="67"/>
      <c r="D591" s="72"/>
      <c r="E591" s="137"/>
      <c r="F591" s="63"/>
      <c r="G591" s="64"/>
      <c r="H591" s="65"/>
      <c r="I591" s="138"/>
    </row>
    <row r="592" spans="1:9" ht="24" customHeight="1">
      <c r="A592" s="114">
        <f t="shared" si="21"/>
        <v>15</v>
      </c>
      <c r="B592" s="136"/>
      <c r="C592" s="67"/>
      <c r="D592" s="72"/>
      <c r="E592" s="137"/>
      <c r="F592" s="63"/>
      <c r="G592" s="64"/>
      <c r="H592" s="65"/>
      <c r="I592" s="138"/>
    </row>
    <row r="593" spans="1:9" ht="24" customHeight="1">
      <c r="A593" s="114">
        <f t="shared" si="21"/>
        <v>16</v>
      </c>
      <c r="B593" s="136"/>
      <c r="C593" s="67"/>
      <c r="D593" s="67"/>
      <c r="E593" s="178"/>
      <c r="F593" s="63"/>
      <c r="G593" s="73"/>
      <c r="H593" s="65"/>
      <c r="I593" s="179"/>
    </row>
    <row r="594" spans="1:9" ht="24" customHeight="1">
      <c r="A594" s="114">
        <f t="shared" si="21"/>
        <v>17</v>
      </c>
      <c r="B594" s="136"/>
      <c r="C594" s="67"/>
      <c r="D594" s="67"/>
      <c r="E594" s="137"/>
      <c r="F594" s="63"/>
      <c r="G594" s="73"/>
      <c r="H594" s="65"/>
      <c r="I594" s="138"/>
    </row>
    <row r="595" spans="1:9" ht="24" customHeight="1">
      <c r="A595" s="114">
        <f t="shared" si="21"/>
        <v>18</v>
      </c>
      <c r="B595" s="139"/>
      <c r="C595" s="140" t="s">
        <v>65</v>
      </c>
      <c r="D595" s="141"/>
      <c r="E595" s="142"/>
      <c r="F595" s="143"/>
      <c r="G595" s="144"/>
      <c r="H595" s="144"/>
      <c r="I595" s="145"/>
    </row>
    <row r="596" spans="1:9" ht="24" customHeight="1">
      <c r="A596" s="114">
        <f t="shared" si="21"/>
        <v>19</v>
      </c>
      <c r="B596" s="146" t="s">
        <v>81</v>
      </c>
      <c r="C596" s="147" t="s">
        <v>224</v>
      </c>
      <c r="D596" s="150"/>
      <c r="E596" s="149" t="s">
        <v>113</v>
      </c>
      <c r="F596" s="68">
        <v>0</v>
      </c>
      <c r="G596" s="69"/>
      <c r="H596" s="69"/>
      <c r="I596" s="155"/>
    </row>
    <row r="597" spans="1:9" ht="24" customHeight="1">
      <c r="A597" s="114">
        <f t="shared" si="21"/>
        <v>20</v>
      </c>
      <c r="B597" s="136"/>
      <c r="C597" s="150" t="s">
        <v>86</v>
      </c>
      <c r="D597" s="150"/>
      <c r="E597" s="152" t="s">
        <v>113</v>
      </c>
      <c r="F597" s="70">
        <v>0</v>
      </c>
      <c r="G597" s="65"/>
      <c r="H597" s="65"/>
      <c r="I597" s="153"/>
    </row>
    <row r="598" spans="1:9" ht="24" customHeight="1">
      <c r="A598" s="114">
        <f t="shared" si="21"/>
        <v>21</v>
      </c>
      <c r="B598" s="136"/>
      <c r="C598" s="150"/>
      <c r="D598" s="150"/>
      <c r="E598" s="152"/>
      <c r="F598" s="70"/>
      <c r="G598" s="65"/>
      <c r="H598" s="65"/>
      <c r="I598" s="153"/>
    </row>
    <row r="599" spans="1:9" ht="24" customHeight="1">
      <c r="A599" s="114">
        <f t="shared" si="21"/>
        <v>22</v>
      </c>
      <c r="B599" s="136"/>
      <c r="C599" s="150"/>
      <c r="D599" s="150"/>
      <c r="E599" s="152"/>
      <c r="F599" s="70"/>
      <c r="G599" s="65"/>
      <c r="H599" s="65"/>
      <c r="I599" s="153"/>
    </row>
    <row r="600" spans="1:9" ht="24" customHeight="1">
      <c r="A600" s="114">
        <f t="shared" si="21"/>
        <v>23</v>
      </c>
      <c r="B600" s="136"/>
      <c r="C600" s="150"/>
      <c r="D600" s="150"/>
      <c r="E600" s="152"/>
      <c r="F600" s="70"/>
      <c r="G600" s="65"/>
      <c r="H600" s="65"/>
      <c r="I600" s="153"/>
    </row>
    <row r="601" spans="1:9" ht="24" customHeight="1">
      <c r="A601" s="114">
        <f t="shared" si="21"/>
        <v>24</v>
      </c>
      <c r="B601" s="136"/>
      <c r="C601" s="150"/>
      <c r="D601" s="150"/>
      <c r="E601" s="152"/>
      <c r="F601" s="70"/>
      <c r="G601" s="65"/>
      <c r="H601" s="65"/>
      <c r="I601" s="153"/>
    </row>
    <row r="602" spans="1:9" ht="24" customHeight="1">
      <c r="A602" s="114">
        <f t="shared" si="21"/>
        <v>25</v>
      </c>
      <c r="B602" s="139"/>
      <c r="C602" s="140" t="s">
        <v>65</v>
      </c>
      <c r="D602" s="141"/>
      <c r="E602" s="154"/>
      <c r="F602" s="143"/>
      <c r="G602" s="144"/>
      <c r="H602" s="144"/>
      <c r="I602" s="145"/>
    </row>
    <row r="603" spans="1:9" ht="24" customHeight="1">
      <c r="A603" s="114">
        <f t="shared" si="21"/>
        <v>26</v>
      </c>
      <c r="B603" s="146" t="s">
        <v>82</v>
      </c>
      <c r="C603" s="74"/>
      <c r="D603" s="74"/>
      <c r="E603" s="149"/>
      <c r="F603" s="68"/>
      <c r="G603" s="69"/>
      <c r="H603" s="69"/>
      <c r="I603" s="155"/>
    </row>
    <row r="604" spans="1:9" ht="24" customHeight="1">
      <c r="A604" s="114">
        <f t="shared" si="21"/>
        <v>27</v>
      </c>
      <c r="B604" s="136"/>
      <c r="C604" s="75"/>
      <c r="D604" s="75"/>
      <c r="E604" s="152"/>
      <c r="F604" s="70"/>
      <c r="G604" s="65"/>
      <c r="H604" s="65"/>
      <c r="I604" s="153"/>
    </row>
    <row r="605" spans="1:9" ht="24" customHeight="1">
      <c r="A605" s="114">
        <f t="shared" si="21"/>
        <v>28</v>
      </c>
      <c r="B605" s="136"/>
      <c r="C605" s="75"/>
      <c r="D605" s="75"/>
      <c r="E605" s="152"/>
      <c r="F605" s="70"/>
      <c r="G605" s="65"/>
      <c r="H605" s="65"/>
      <c r="I605" s="153"/>
    </row>
    <row r="606" spans="1:9" ht="24" customHeight="1">
      <c r="A606" s="114">
        <f t="shared" si="21"/>
        <v>29</v>
      </c>
      <c r="B606" s="136"/>
      <c r="C606" s="75"/>
      <c r="D606" s="75"/>
      <c r="E606" s="152"/>
      <c r="F606" s="70"/>
      <c r="G606" s="65"/>
      <c r="H606" s="65"/>
      <c r="I606" s="153"/>
    </row>
    <row r="607" spans="1:9" ht="24" customHeight="1">
      <c r="A607" s="114">
        <f t="shared" si="21"/>
        <v>30</v>
      </c>
      <c r="B607" s="136"/>
      <c r="C607" s="75"/>
      <c r="D607" s="75"/>
      <c r="E607" s="152"/>
      <c r="F607" s="70"/>
      <c r="G607" s="65"/>
      <c r="H607" s="65"/>
      <c r="I607" s="153"/>
    </row>
    <row r="608" spans="1:9" ht="24" customHeight="1" thickBot="1">
      <c r="A608" s="114">
        <f t="shared" si="4"/>
        <v>31</v>
      </c>
      <c r="B608" s="156"/>
      <c r="C608" s="157" t="s">
        <v>65</v>
      </c>
      <c r="D608" s="158"/>
      <c r="E608" s="159"/>
      <c r="F608" s="160"/>
      <c r="G608" s="161"/>
      <c r="H608" s="161"/>
      <c r="I608" s="162"/>
    </row>
    <row r="609" spans="1:9" ht="24" customHeight="1" thickBot="1">
      <c r="A609" s="114">
        <f t="shared" si="4"/>
        <v>32</v>
      </c>
      <c r="B609" s="163" t="s">
        <v>66</v>
      </c>
      <c r="C609" s="164"/>
      <c r="D609" s="164"/>
      <c r="E609" s="165"/>
      <c r="F609" s="166"/>
      <c r="G609" s="167"/>
      <c r="H609" s="168"/>
      <c r="I609" s="169"/>
    </row>
    <row r="610" spans="1:9" ht="24" customHeight="1" thickTop="1">
      <c r="A610" s="114">
        <v>1</v>
      </c>
      <c r="B610" s="170" t="s">
        <v>232</v>
      </c>
      <c r="C610" s="122"/>
      <c r="D610" s="122"/>
      <c r="E610" s="123"/>
      <c r="F610" s="124"/>
      <c r="G610" s="125"/>
      <c r="H610" s="125"/>
      <c r="I610" s="126"/>
    </row>
    <row r="611" spans="1:9" ht="24" customHeight="1" thickBot="1">
      <c r="A611" s="114">
        <f t="shared" ref="A611:A639" si="22">A610+1</f>
        <v>2</v>
      </c>
      <c r="B611" s="172" t="s">
        <v>233</v>
      </c>
      <c r="C611" s="173"/>
      <c r="D611" s="173"/>
      <c r="E611" s="174"/>
      <c r="F611" s="175"/>
      <c r="G611" s="176"/>
      <c r="H611" s="176"/>
      <c r="I611" s="177"/>
    </row>
    <row r="612" spans="1:9" ht="24" customHeight="1" thickBot="1">
      <c r="A612" s="114">
        <f t="shared" si="22"/>
        <v>3</v>
      </c>
      <c r="B612" s="130" t="s">
        <v>0</v>
      </c>
      <c r="C612" s="131" t="s">
        <v>1</v>
      </c>
      <c r="D612" s="131" t="s">
        <v>2</v>
      </c>
      <c r="E612" s="132" t="s">
        <v>3</v>
      </c>
      <c r="F612" s="133" t="s">
        <v>4</v>
      </c>
      <c r="G612" s="134" t="s">
        <v>524</v>
      </c>
      <c r="H612" s="134" t="s">
        <v>525</v>
      </c>
      <c r="I612" s="135" t="s">
        <v>5</v>
      </c>
    </row>
    <row r="613" spans="1:9" ht="24" customHeight="1" thickTop="1">
      <c r="A613" s="114">
        <f t="shared" si="22"/>
        <v>4</v>
      </c>
      <c r="B613" s="136" t="s">
        <v>50</v>
      </c>
      <c r="C613" s="67" t="s">
        <v>234</v>
      </c>
      <c r="D613" s="81" t="s">
        <v>235</v>
      </c>
      <c r="E613" s="137" t="s">
        <v>123</v>
      </c>
      <c r="F613" s="63">
        <v>1</v>
      </c>
      <c r="G613" s="64"/>
      <c r="H613" s="65"/>
      <c r="I613" s="138"/>
    </row>
    <row r="614" spans="1:9" ht="24" customHeight="1">
      <c r="A614" s="114">
        <f t="shared" si="22"/>
        <v>5</v>
      </c>
      <c r="B614" s="136"/>
      <c r="C614" s="67"/>
      <c r="D614" s="67"/>
      <c r="E614" s="137"/>
      <c r="F614" s="63"/>
      <c r="G614" s="66"/>
      <c r="H614" s="65"/>
      <c r="I614" s="138"/>
    </row>
    <row r="615" spans="1:9" ht="24" customHeight="1">
      <c r="A615" s="114">
        <f t="shared" si="22"/>
        <v>6</v>
      </c>
      <c r="B615" s="136"/>
      <c r="C615" s="67"/>
      <c r="D615" s="67"/>
      <c r="E615" s="137"/>
      <c r="F615" s="63"/>
      <c r="G615" s="66"/>
      <c r="H615" s="65"/>
      <c r="I615" s="138"/>
    </row>
    <row r="616" spans="1:9" ht="24" customHeight="1">
      <c r="A616" s="114">
        <f t="shared" si="22"/>
        <v>7</v>
      </c>
      <c r="B616" s="136"/>
      <c r="C616" s="67"/>
      <c r="D616" s="67"/>
      <c r="E616" s="137"/>
      <c r="F616" s="63"/>
      <c r="G616" s="64"/>
      <c r="H616" s="65"/>
      <c r="I616" s="138"/>
    </row>
    <row r="617" spans="1:9" ht="24" customHeight="1">
      <c r="A617" s="114">
        <f t="shared" si="22"/>
        <v>8</v>
      </c>
      <c r="B617" s="136"/>
      <c r="C617" s="67"/>
      <c r="D617" s="67"/>
      <c r="E617" s="137"/>
      <c r="F617" s="63"/>
      <c r="G617" s="64"/>
      <c r="H617" s="65"/>
      <c r="I617" s="138"/>
    </row>
    <row r="618" spans="1:9" ht="24" customHeight="1">
      <c r="A618" s="114">
        <f t="shared" si="22"/>
        <v>9</v>
      </c>
      <c r="B618" s="136"/>
      <c r="C618" s="67"/>
      <c r="D618" s="67"/>
      <c r="E618" s="137"/>
      <c r="F618" s="63"/>
      <c r="G618" s="64"/>
      <c r="H618" s="65"/>
      <c r="I618" s="138"/>
    </row>
    <row r="619" spans="1:9" ht="24" customHeight="1">
      <c r="A619" s="114">
        <f t="shared" si="22"/>
        <v>10</v>
      </c>
      <c r="B619" s="136"/>
      <c r="C619" s="67"/>
      <c r="D619" s="67"/>
      <c r="E619" s="137"/>
      <c r="F619" s="63"/>
      <c r="G619" s="64"/>
      <c r="H619" s="65"/>
      <c r="I619" s="138"/>
    </row>
    <row r="620" spans="1:9" ht="24" customHeight="1">
      <c r="A620" s="114">
        <f t="shared" si="22"/>
        <v>11</v>
      </c>
      <c r="B620" s="136"/>
      <c r="C620" s="67"/>
      <c r="D620" s="67"/>
      <c r="E620" s="137"/>
      <c r="F620" s="63"/>
      <c r="G620" s="64"/>
      <c r="H620" s="65"/>
      <c r="I620" s="138"/>
    </row>
    <row r="621" spans="1:9" ht="24" customHeight="1">
      <c r="A621" s="114">
        <f t="shared" si="22"/>
        <v>12</v>
      </c>
      <c r="B621" s="136"/>
      <c r="C621" s="67"/>
      <c r="D621" s="67"/>
      <c r="E621" s="137"/>
      <c r="F621" s="63"/>
      <c r="G621" s="64"/>
      <c r="H621" s="65"/>
      <c r="I621" s="138"/>
    </row>
    <row r="622" spans="1:9" ht="24" customHeight="1">
      <c r="A622" s="114">
        <f t="shared" si="22"/>
        <v>13</v>
      </c>
      <c r="B622" s="136"/>
      <c r="C622" s="67"/>
      <c r="D622" s="67"/>
      <c r="E622" s="137"/>
      <c r="F622" s="63"/>
      <c r="G622" s="64"/>
      <c r="H622" s="65"/>
      <c r="I622" s="138"/>
    </row>
    <row r="623" spans="1:9" ht="24" customHeight="1">
      <c r="A623" s="114">
        <f t="shared" si="22"/>
        <v>14</v>
      </c>
      <c r="B623" s="136"/>
      <c r="C623" s="67"/>
      <c r="D623" s="72"/>
      <c r="E623" s="137"/>
      <c r="F623" s="63"/>
      <c r="G623" s="64"/>
      <c r="H623" s="65"/>
      <c r="I623" s="138"/>
    </row>
    <row r="624" spans="1:9" ht="24" customHeight="1">
      <c r="A624" s="114">
        <f t="shared" si="22"/>
        <v>15</v>
      </c>
      <c r="B624" s="136"/>
      <c r="C624" s="67"/>
      <c r="D624" s="72"/>
      <c r="E624" s="137"/>
      <c r="F624" s="63"/>
      <c r="G624" s="64"/>
      <c r="H624" s="65"/>
      <c r="I624" s="138"/>
    </row>
    <row r="625" spans="1:9" ht="24" customHeight="1">
      <c r="A625" s="114">
        <f t="shared" si="22"/>
        <v>16</v>
      </c>
      <c r="B625" s="136"/>
      <c r="C625" s="67"/>
      <c r="D625" s="67"/>
      <c r="E625" s="178"/>
      <c r="F625" s="63"/>
      <c r="G625" s="73"/>
      <c r="H625" s="65"/>
      <c r="I625" s="179"/>
    </row>
    <row r="626" spans="1:9" ht="24" customHeight="1">
      <c r="A626" s="114">
        <f t="shared" si="22"/>
        <v>17</v>
      </c>
      <c r="B626" s="136"/>
      <c r="C626" s="67"/>
      <c r="D626" s="67"/>
      <c r="E626" s="137"/>
      <c r="F626" s="63"/>
      <c r="G626" s="73"/>
      <c r="H626" s="65"/>
      <c r="I626" s="138"/>
    </row>
    <row r="627" spans="1:9" ht="24" customHeight="1">
      <c r="A627" s="114">
        <f t="shared" si="22"/>
        <v>18</v>
      </c>
      <c r="B627" s="139"/>
      <c r="C627" s="140" t="s">
        <v>65</v>
      </c>
      <c r="D627" s="141"/>
      <c r="E627" s="142"/>
      <c r="F627" s="143"/>
      <c r="G627" s="144"/>
      <c r="H627" s="144"/>
      <c r="I627" s="145"/>
    </row>
    <row r="628" spans="1:9" ht="24" customHeight="1">
      <c r="A628" s="114">
        <f t="shared" si="22"/>
        <v>19</v>
      </c>
      <c r="B628" s="146" t="s">
        <v>81</v>
      </c>
      <c r="C628" s="147" t="s">
        <v>119</v>
      </c>
      <c r="D628" s="150"/>
      <c r="E628" s="149" t="s">
        <v>113</v>
      </c>
      <c r="F628" s="68">
        <v>0.5</v>
      </c>
      <c r="G628" s="69"/>
      <c r="H628" s="69"/>
      <c r="I628" s="155"/>
    </row>
    <row r="629" spans="1:9" ht="24" customHeight="1">
      <c r="A629" s="114">
        <f t="shared" si="22"/>
        <v>20</v>
      </c>
      <c r="B629" s="136"/>
      <c r="C629" s="150" t="s">
        <v>120</v>
      </c>
      <c r="D629" s="150"/>
      <c r="E629" s="152" t="s">
        <v>113</v>
      </c>
      <c r="F629" s="70">
        <v>0.5</v>
      </c>
      <c r="G629" s="65"/>
      <c r="H629" s="65"/>
      <c r="I629" s="153"/>
    </row>
    <row r="630" spans="1:9" ht="24" customHeight="1">
      <c r="A630" s="114">
        <f t="shared" si="22"/>
        <v>21</v>
      </c>
      <c r="B630" s="136"/>
      <c r="C630" s="150" t="s">
        <v>407</v>
      </c>
      <c r="D630" s="150"/>
      <c r="E630" s="152" t="s">
        <v>113</v>
      </c>
      <c r="F630" s="70">
        <v>0.5</v>
      </c>
      <c r="G630" s="65"/>
      <c r="H630" s="65"/>
      <c r="I630" s="153"/>
    </row>
    <row r="631" spans="1:9" ht="24" customHeight="1">
      <c r="A631" s="114">
        <f t="shared" si="22"/>
        <v>22</v>
      </c>
      <c r="B631" s="136"/>
      <c r="C631" s="150"/>
      <c r="D631" s="150"/>
      <c r="E631" s="152"/>
      <c r="F631" s="70"/>
      <c r="G631" s="65"/>
      <c r="H631" s="65"/>
      <c r="I631" s="153"/>
    </row>
    <row r="632" spans="1:9" ht="24" customHeight="1">
      <c r="A632" s="114">
        <f t="shared" si="22"/>
        <v>23</v>
      </c>
      <c r="B632" s="136"/>
      <c r="C632" s="150"/>
      <c r="D632" s="150"/>
      <c r="E632" s="152"/>
      <c r="F632" s="70"/>
      <c r="G632" s="65"/>
      <c r="H632" s="65"/>
      <c r="I632" s="153"/>
    </row>
    <row r="633" spans="1:9" ht="24" customHeight="1">
      <c r="A633" s="114">
        <f t="shared" si="22"/>
        <v>24</v>
      </c>
      <c r="B633" s="136"/>
      <c r="C633" s="150"/>
      <c r="D633" s="150"/>
      <c r="E633" s="152"/>
      <c r="F633" s="70"/>
      <c r="G633" s="65"/>
      <c r="H633" s="65"/>
      <c r="I633" s="153"/>
    </row>
    <row r="634" spans="1:9" ht="24" customHeight="1">
      <c r="A634" s="114">
        <f t="shared" si="22"/>
        <v>25</v>
      </c>
      <c r="B634" s="139"/>
      <c r="C634" s="140" t="s">
        <v>65</v>
      </c>
      <c r="D634" s="141"/>
      <c r="E634" s="154"/>
      <c r="F634" s="143"/>
      <c r="G634" s="144"/>
      <c r="H634" s="144"/>
      <c r="I634" s="145"/>
    </row>
    <row r="635" spans="1:9" ht="24" customHeight="1">
      <c r="A635" s="114">
        <f t="shared" si="22"/>
        <v>26</v>
      </c>
      <c r="B635" s="146" t="s">
        <v>82</v>
      </c>
      <c r="C635" s="74" t="s">
        <v>408</v>
      </c>
      <c r="D635" s="74"/>
      <c r="E635" s="149" t="s">
        <v>123</v>
      </c>
      <c r="F635" s="68">
        <v>1</v>
      </c>
      <c r="G635" s="69"/>
      <c r="H635" s="69"/>
      <c r="I635" s="155"/>
    </row>
    <row r="636" spans="1:9" ht="24" customHeight="1">
      <c r="A636" s="114">
        <f t="shared" si="22"/>
        <v>27</v>
      </c>
      <c r="B636" s="136"/>
      <c r="C636" s="75"/>
      <c r="D636" s="75"/>
      <c r="E636" s="152"/>
      <c r="F636" s="70"/>
      <c r="G636" s="65"/>
      <c r="H636" s="65"/>
      <c r="I636" s="153"/>
    </row>
    <row r="637" spans="1:9" ht="24" customHeight="1">
      <c r="A637" s="114">
        <f t="shared" si="22"/>
        <v>28</v>
      </c>
      <c r="B637" s="136"/>
      <c r="C637" s="75"/>
      <c r="D637" s="75"/>
      <c r="E637" s="152"/>
      <c r="F637" s="70"/>
      <c r="G637" s="65"/>
      <c r="H637" s="65"/>
      <c r="I637" s="153"/>
    </row>
    <row r="638" spans="1:9" ht="24" customHeight="1">
      <c r="A638" s="114">
        <f t="shared" si="22"/>
        <v>29</v>
      </c>
      <c r="B638" s="136"/>
      <c r="C638" s="75"/>
      <c r="D638" s="75"/>
      <c r="E638" s="152"/>
      <c r="F638" s="70"/>
      <c r="G638" s="65"/>
      <c r="H638" s="65"/>
      <c r="I638" s="153"/>
    </row>
    <row r="639" spans="1:9" ht="24" customHeight="1">
      <c r="A639" s="114">
        <f t="shared" si="22"/>
        <v>30</v>
      </c>
      <c r="B639" s="136"/>
      <c r="C639" s="75"/>
      <c r="D639" s="75"/>
      <c r="E639" s="152"/>
      <c r="F639" s="70"/>
      <c r="G639" s="65"/>
      <c r="H639" s="65"/>
      <c r="I639" s="153"/>
    </row>
    <row r="640" spans="1:9" ht="24" customHeight="1" thickBot="1">
      <c r="A640" s="114">
        <f t="shared" si="4"/>
        <v>31</v>
      </c>
      <c r="B640" s="156"/>
      <c r="C640" s="157" t="s">
        <v>65</v>
      </c>
      <c r="D640" s="158"/>
      <c r="E640" s="159"/>
      <c r="F640" s="160"/>
      <c r="G640" s="161"/>
      <c r="H640" s="161"/>
      <c r="I640" s="162"/>
    </row>
    <row r="641" spans="1:9" ht="24" customHeight="1" thickBot="1">
      <c r="A641" s="114">
        <f t="shared" si="4"/>
        <v>32</v>
      </c>
      <c r="B641" s="163" t="s">
        <v>66</v>
      </c>
      <c r="C641" s="164"/>
      <c r="D641" s="164"/>
      <c r="E641" s="165"/>
      <c r="F641" s="166"/>
      <c r="G641" s="167"/>
      <c r="H641" s="168"/>
      <c r="I641" s="169"/>
    </row>
    <row r="642" spans="1:9" ht="24" customHeight="1" thickTop="1">
      <c r="A642" s="114">
        <v>1</v>
      </c>
      <c r="B642" s="170" t="s">
        <v>236</v>
      </c>
      <c r="C642" s="122"/>
      <c r="D642" s="122"/>
      <c r="E642" s="123"/>
      <c r="F642" s="124"/>
      <c r="G642" s="125"/>
      <c r="H642" s="125"/>
      <c r="I642" s="126"/>
    </row>
    <row r="643" spans="1:9" ht="24" customHeight="1">
      <c r="A643" s="114">
        <f t="shared" ref="A643:A646" si="23">A642+1</f>
        <v>2</v>
      </c>
      <c r="B643" s="171" t="s">
        <v>385</v>
      </c>
      <c r="I643" s="128"/>
    </row>
    <row r="644" spans="1:9" ht="24" customHeight="1" thickBot="1">
      <c r="A644" s="114">
        <f t="shared" si="23"/>
        <v>3</v>
      </c>
      <c r="B644" s="172" t="s">
        <v>241</v>
      </c>
      <c r="C644" s="173"/>
      <c r="D644" s="173"/>
      <c r="E644" s="174"/>
      <c r="F644" s="175"/>
      <c r="G644" s="176"/>
      <c r="H644" s="176"/>
      <c r="I644" s="177"/>
    </row>
    <row r="645" spans="1:9" ht="24" customHeight="1" thickBot="1">
      <c r="A645" s="114">
        <f t="shared" si="23"/>
        <v>4</v>
      </c>
      <c r="B645" s="130" t="s">
        <v>0</v>
      </c>
      <c r="C645" s="131" t="s">
        <v>1</v>
      </c>
      <c r="D645" s="131" t="s">
        <v>2</v>
      </c>
      <c r="E645" s="132" t="s">
        <v>3</v>
      </c>
      <c r="F645" s="133" t="s">
        <v>4</v>
      </c>
      <c r="G645" s="134" t="s">
        <v>524</v>
      </c>
      <c r="H645" s="134" t="s">
        <v>525</v>
      </c>
      <c r="I645" s="135" t="s">
        <v>5</v>
      </c>
    </row>
    <row r="646" spans="1:9" ht="24" customHeight="1" thickTop="1">
      <c r="A646" s="114">
        <f t="shared" si="23"/>
        <v>5</v>
      </c>
      <c r="B646" s="136" t="s">
        <v>50</v>
      </c>
      <c r="C646" s="67" t="s">
        <v>237</v>
      </c>
      <c r="D646" s="81" t="s">
        <v>238</v>
      </c>
      <c r="E646" s="137" t="s">
        <v>123</v>
      </c>
      <c r="F646" s="63">
        <v>1</v>
      </c>
      <c r="G646" s="64"/>
      <c r="H646" s="65"/>
      <c r="I646" s="138"/>
    </row>
    <row r="647" spans="1:9" ht="24" customHeight="1">
      <c r="A647" s="114">
        <f t="shared" ref="A647:A671" si="24">A646+1</f>
        <v>6</v>
      </c>
      <c r="B647" s="136"/>
      <c r="C647" s="67" t="s">
        <v>239</v>
      </c>
      <c r="D647" s="67" t="s">
        <v>240</v>
      </c>
      <c r="E647" s="137" t="s">
        <v>123</v>
      </c>
      <c r="F647" s="63">
        <v>1</v>
      </c>
      <c r="G647" s="66"/>
      <c r="H647" s="65"/>
      <c r="I647" s="138"/>
    </row>
    <row r="648" spans="1:9" ht="24" customHeight="1">
      <c r="A648" s="114">
        <f t="shared" si="24"/>
        <v>7</v>
      </c>
      <c r="B648" s="136"/>
      <c r="C648" s="67"/>
      <c r="D648" s="67"/>
      <c r="E648" s="137"/>
      <c r="F648" s="63"/>
      <c r="G648" s="66"/>
      <c r="H648" s="65"/>
      <c r="I648" s="138"/>
    </row>
    <row r="649" spans="1:9" ht="24" customHeight="1">
      <c r="A649" s="114">
        <f t="shared" si="24"/>
        <v>8</v>
      </c>
      <c r="B649" s="136"/>
      <c r="C649" s="67"/>
      <c r="D649" s="67"/>
      <c r="E649" s="137"/>
      <c r="F649" s="63"/>
      <c r="G649" s="64"/>
      <c r="H649" s="65"/>
      <c r="I649" s="138"/>
    </row>
    <row r="650" spans="1:9" ht="24" customHeight="1">
      <c r="A650" s="114">
        <f t="shared" si="24"/>
        <v>9</v>
      </c>
      <c r="B650" s="136"/>
      <c r="C650" s="67"/>
      <c r="D650" s="67"/>
      <c r="E650" s="137"/>
      <c r="F650" s="63"/>
      <c r="G650" s="64"/>
      <c r="H650" s="65"/>
      <c r="I650" s="138"/>
    </row>
    <row r="651" spans="1:9" ht="24" customHeight="1">
      <c r="A651" s="114">
        <f t="shared" si="24"/>
        <v>10</v>
      </c>
      <c r="B651" s="136"/>
      <c r="C651" s="67"/>
      <c r="D651" s="67"/>
      <c r="E651" s="137"/>
      <c r="F651" s="63"/>
      <c r="G651" s="64"/>
      <c r="H651" s="65"/>
      <c r="I651" s="138"/>
    </row>
    <row r="652" spans="1:9" ht="24" customHeight="1">
      <c r="A652" s="114">
        <f t="shared" si="24"/>
        <v>11</v>
      </c>
      <c r="B652" s="136"/>
      <c r="C652" s="67"/>
      <c r="D652" s="67"/>
      <c r="E652" s="137"/>
      <c r="F652" s="63"/>
      <c r="G652" s="64"/>
      <c r="H652" s="65"/>
      <c r="I652" s="138"/>
    </row>
    <row r="653" spans="1:9" ht="24" customHeight="1">
      <c r="A653" s="114">
        <f t="shared" si="24"/>
        <v>12</v>
      </c>
      <c r="B653" s="136"/>
      <c r="C653" s="67"/>
      <c r="D653" s="67"/>
      <c r="E653" s="137"/>
      <c r="F653" s="63"/>
      <c r="G653" s="64"/>
      <c r="H653" s="65"/>
      <c r="I653" s="138"/>
    </row>
    <row r="654" spans="1:9" ht="24" customHeight="1">
      <c r="A654" s="114">
        <f t="shared" si="24"/>
        <v>13</v>
      </c>
      <c r="B654" s="136"/>
      <c r="C654" s="67"/>
      <c r="D654" s="67"/>
      <c r="E654" s="137"/>
      <c r="F654" s="63"/>
      <c r="G654" s="64"/>
      <c r="H654" s="65"/>
      <c r="I654" s="138"/>
    </row>
    <row r="655" spans="1:9" ht="24" customHeight="1">
      <c r="A655" s="114">
        <f t="shared" si="24"/>
        <v>14</v>
      </c>
      <c r="B655" s="136"/>
      <c r="C655" s="67"/>
      <c r="D655" s="72"/>
      <c r="E655" s="137"/>
      <c r="F655" s="63"/>
      <c r="G655" s="64"/>
      <c r="H655" s="65"/>
      <c r="I655" s="138"/>
    </row>
    <row r="656" spans="1:9" ht="24" customHeight="1">
      <c r="A656" s="114">
        <f t="shared" si="24"/>
        <v>15</v>
      </c>
      <c r="B656" s="136"/>
      <c r="C656" s="67"/>
      <c r="D656" s="72"/>
      <c r="E656" s="137"/>
      <c r="F656" s="63"/>
      <c r="G656" s="64"/>
      <c r="H656" s="65"/>
      <c r="I656" s="138"/>
    </row>
    <row r="657" spans="1:9" ht="24" customHeight="1">
      <c r="A657" s="114">
        <f t="shared" si="24"/>
        <v>16</v>
      </c>
      <c r="B657" s="136"/>
      <c r="C657" s="67"/>
      <c r="D657" s="67"/>
      <c r="E657" s="178"/>
      <c r="F657" s="63"/>
      <c r="G657" s="73"/>
      <c r="H657" s="65"/>
      <c r="I657" s="179"/>
    </row>
    <row r="658" spans="1:9" ht="24" customHeight="1">
      <c r="A658" s="114">
        <f t="shared" si="24"/>
        <v>17</v>
      </c>
      <c r="B658" s="136"/>
      <c r="C658" s="67"/>
      <c r="D658" s="67"/>
      <c r="E658" s="137"/>
      <c r="F658" s="63"/>
      <c r="G658" s="73"/>
      <c r="H658" s="65"/>
      <c r="I658" s="138"/>
    </row>
    <row r="659" spans="1:9" ht="24" customHeight="1">
      <c r="A659" s="114">
        <f t="shared" si="24"/>
        <v>18</v>
      </c>
      <c r="B659" s="139"/>
      <c r="C659" s="140" t="s">
        <v>65</v>
      </c>
      <c r="D659" s="141"/>
      <c r="E659" s="142"/>
      <c r="F659" s="143"/>
      <c r="G659" s="144"/>
      <c r="H659" s="144"/>
      <c r="I659" s="145"/>
    </row>
    <row r="660" spans="1:9" ht="24" customHeight="1">
      <c r="A660" s="114">
        <f t="shared" si="24"/>
        <v>19</v>
      </c>
      <c r="B660" s="146" t="s">
        <v>81</v>
      </c>
      <c r="C660" s="147" t="s">
        <v>119</v>
      </c>
      <c r="D660" s="150"/>
      <c r="E660" s="149" t="s">
        <v>113</v>
      </c>
      <c r="F660" s="68">
        <v>0</v>
      </c>
      <c r="G660" s="69"/>
      <c r="H660" s="69"/>
      <c r="I660" s="155"/>
    </row>
    <row r="661" spans="1:9" ht="24" customHeight="1">
      <c r="A661" s="114">
        <f t="shared" si="24"/>
        <v>20</v>
      </c>
      <c r="B661" s="136"/>
      <c r="C661" s="150" t="s">
        <v>120</v>
      </c>
      <c r="D661" s="150"/>
      <c r="E661" s="152" t="s">
        <v>113</v>
      </c>
      <c r="F661" s="70">
        <v>0</v>
      </c>
      <c r="G661" s="65"/>
      <c r="H661" s="65"/>
      <c r="I661" s="153"/>
    </row>
    <row r="662" spans="1:9" ht="24" customHeight="1">
      <c r="A662" s="114">
        <f t="shared" si="24"/>
        <v>21</v>
      </c>
      <c r="B662" s="136"/>
      <c r="C662" s="150" t="s">
        <v>98</v>
      </c>
      <c r="D662" s="150"/>
      <c r="E662" s="152" t="s">
        <v>113</v>
      </c>
      <c r="F662" s="70">
        <v>1</v>
      </c>
      <c r="G662" s="65"/>
      <c r="H662" s="65"/>
      <c r="I662" s="153"/>
    </row>
    <row r="663" spans="1:9" ht="24" customHeight="1">
      <c r="A663" s="114">
        <f t="shared" si="24"/>
        <v>22</v>
      </c>
      <c r="B663" s="136"/>
      <c r="C663" s="150"/>
      <c r="D663" s="150"/>
      <c r="E663" s="152"/>
      <c r="F663" s="70"/>
      <c r="G663" s="65"/>
      <c r="H663" s="65"/>
      <c r="I663" s="153"/>
    </row>
    <row r="664" spans="1:9" ht="24" customHeight="1">
      <c r="A664" s="114">
        <f t="shared" si="24"/>
        <v>23</v>
      </c>
      <c r="B664" s="136"/>
      <c r="C664" s="150"/>
      <c r="D664" s="150"/>
      <c r="E664" s="152"/>
      <c r="F664" s="70"/>
      <c r="G664" s="65"/>
      <c r="H664" s="65"/>
      <c r="I664" s="153"/>
    </row>
    <row r="665" spans="1:9" ht="24" customHeight="1">
      <c r="A665" s="114">
        <f t="shared" si="24"/>
        <v>24</v>
      </c>
      <c r="B665" s="136"/>
      <c r="C665" s="150"/>
      <c r="D665" s="150"/>
      <c r="E665" s="152"/>
      <c r="F665" s="70"/>
      <c r="G665" s="65"/>
      <c r="H665" s="65"/>
      <c r="I665" s="153"/>
    </row>
    <row r="666" spans="1:9" ht="24" customHeight="1">
      <c r="A666" s="114">
        <f t="shared" si="24"/>
        <v>25</v>
      </c>
      <c r="B666" s="139"/>
      <c r="C666" s="140" t="s">
        <v>65</v>
      </c>
      <c r="D666" s="141"/>
      <c r="E666" s="154"/>
      <c r="F666" s="143"/>
      <c r="G666" s="144"/>
      <c r="H666" s="144"/>
      <c r="I666" s="145"/>
    </row>
    <row r="667" spans="1:9" ht="24" customHeight="1">
      <c r="A667" s="114">
        <f t="shared" si="24"/>
        <v>26</v>
      </c>
      <c r="B667" s="146" t="s">
        <v>82</v>
      </c>
      <c r="C667" s="74" t="s">
        <v>408</v>
      </c>
      <c r="D667" s="74"/>
      <c r="E667" s="149" t="s">
        <v>123</v>
      </c>
      <c r="F667" s="68">
        <v>1</v>
      </c>
      <c r="G667" s="69"/>
      <c r="H667" s="69"/>
      <c r="I667" s="155"/>
    </row>
    <row r="668" spans="1:9" ht="24" customHeight="1">
      <c r="A668" s="114">
        <f t="shared" si="24"/>
        <v>27</v>
      </c>
      <c r="B668" s="136"/>
      <c r="C668" s="75"/>
      <c r="D668" s="75"/>
      <c r="E668" s="152"/>
      <c r="F668" s="70"/>
      <c r="G668" s="65"/>
      <c r="H668" s="65"/>
      <c r="I668" s="153"/>
    </row>
    <row r="669" spans="1:9" ht="24" customHeight="1">
      <c r="A669" s="114">
        <f t="shared" si="24"/>
        <v>28</v>
      </c>
      <c r="B669" s="136"/>
      <c r="C669" s="75"/>
      <c r="D669" s="75"/>
      <c r="E669" s="152"/>
      <c r="F669" s="70"/>
      <c r="G669" s="65"/>
      <c r="H669" s="65"/>
      <c r="I669" s="153"/>
    </row>
    <row r="670" spans="1:9" ht="24" customHeight="1">
      <c r="A670" s="114">
        <f t="shared" si="24"/>
        <v>29</v>
      </c>
      <c r="B670" s="136"/>
      <c r="C670" s="75"/>
      <c r="D670" s="75"/>
      <c r="E670" s="152"/>
      <c r="F670" s="70"/>
      <c r="G670" s="65"/>
      <c r="H670" s="65"/>
      <c r="I670" s="153"/>
    </row>
    <row r="671" spans="1:9" ht="24" customHeight="1">
      <c r="A671" s="114">
        <f t="shared" si="24"/>
        <v>30</v>
      </c>
      <c r="B671" s="136"/>
      <c r="C671" s="75"/>
      <c r="D671" s="75"/>
      <c r="E671" s="152"/>
      <c r="F671" s="70"/>
      <c r="G671" s="65"/>
      <c r="H671" s="65"/>
      <c r="I671" s="153"/>
    </row>
    <row r="672" spans="1:9" ht="24" customHeight="1" thickBot="1">
      <c r="A672" s="114">
        <f t="shared" si="4"/>
        <v>31</v>
      </c>
      <c r="B672" s="156"/>
      <c r="C672" s="157" t="s">
        <v>65</v>
      </c>
      <c r="D672" s="158"/>
      <c r="E672" s="159"/>
      <c r="F672" s="160"/>
      <c r="G672" s="161"/>
      <c r="H672" s="161"/>
      <c r="I672" s="162"/>
    </row>
    <row r="673" spans="1:9" ht="24" customHeight="1" thickBot="1">
      <c r="A673" s="114">
        <f t="shared" si="4"/>
        <v>32</v>
      </c>
      <c r="B673" s="163" t="s">
        <v>66</v>
      </c>
      <c r="C673" s="164"/>
      <c r="D673" s="164"/>
      <c r="E673" s="165"/>
      <c r="F673" s="166"/>
      <c r="G673" s="167"/>
      <c r="H673" s="168"/>
      <c r="I673" s="169"/>
    </row>
    <row r="674" spans="1:9" ht="24" customHeight="1" thickTop="1">
      <c r="A674" s="114">
        <v>1</v>
      </c>
      <c r="B674" s="170" t="s">
        <v>242</v>
      </c>
      <c r="C674" s="122"/>
      <c r="D674" s="122"/>
      <c r="E674" s="123"/>
      <c r="F674" s="124"/>
      <c r="G674" s="125"/>
      <c r="H674" s="125"/>
      <c r="I674" s="126"/>
    </row>
    <row r="675" spans="1:9" ht="24" customHeight="1" thickBot="1">
      <c r="A675" s="114">
        <f t="shared" ref="A675:A703" si="25">A674+1</f>
        <v>2</v>
      </c>
      <c r="B675" s="172" t="s">
        <v>252</v>
      </c>
      <c r="C675" s="173"/>
      <c r="D675" s="173"/>
      <c r="E675" s="174"/>
      <c r="F675" s="175"/>
      <c r="G675" s="176"/>
      <c r="H675" s="176"/>
      <c r="I675" s="177"/>
    </row>
    <row r="676" spans="1:9" ht="24" customHeight="1" thickBot="1">
      <c r="A676" s="114">
        <f t="shared" si="25"/>
        <v>3</v>
      </c>
      <c r="B676" s="130" t="s">
        <v>0</v>
      </c>
      <c r="C676" s="131" t="s">
        <v>1</v>
      </c>
      <c r="D676" s="131" t="s">
        <v>2</v>
      </c>
      <c r="E676" s="132" t="s">
        <v>3</v>
      </c>
      <c r="F676" s="133" t="s">
        <v>4</v>
      </c>
      <c r="G676" s="134" t="s">
        <v>524</v>
      </c>
      <c r="H676" s="134" t="s">
        <v>525</v>
      </c>
      <c r="I676" s="135" t="s">
        <v>5</v>
      </c>
    </row>
    <row r="677" spans="1:9" ht="24" customHeight="1" thickTop="1">
      <c r="A677" s="114">
        <f t="shared" si="25"/>
        <v>4</v>
      </c>
      <c r="B677" s="136" t="s">
        <v>50</v>
      </c>
      <c r="C677" s="67" t="s">
        <v>243</v>
      </c>
      <c r="D677" s="81" t="s">
        <v>244</v>
      </c>
      <c r="E677" s="137" t="s">
        <v>115</v>
      </c>
      <c r="F677" s="63">
        <v>2</v>
      </c>
      <c r="G677" s="64"/>
      <c r="H677" s="65"/>
      <c r="I677" s="138"/>
    </row>
    <row r="678" spans="1:9" ht="24" customHeight="1">
      <c r="A678" s="114">
        <f t="shared" si="25"/>
        <v>5</v>
      </c>
      <c r="B678" s="136"/>
      <c r="C678" s="218" t="s">
        <v>245</v>
      </c>
      <c r="D678" s="67" t="s">
        <v>250</v>
      </c>
      <c r="E678" s="137" t="s">
        <v>115</v>
      </c>
      <c r="F678" s="63">
        <v>6</v>
      </c>
      <c r="G678" s="66"/>
      <c r="H678" s="65"/>
      <c r="I678" s="138"/>
    </row>
    <row r="679" spans="1:9" ht="24" customHeight="1">
      <c r="A679" s="114">
        <f t="shared" si="25"/>
        <v>6</v>
      </c>
      <c r="B679" s="136"/>
      <c r="C679" s="219"/>
      <c r="D679" s="67" t="s">
        <v>249</v>
      </c>
      <c r="E679" s="137" t="s">
        <v>115</v>
      </c>
      <c r="F679" s="63">
        <v>2</v>
      </c>
      <c r="G679" s="66"/>
      <c r="H679" s="65"/>
      <c r="I679" s="138"/>
    </row>
    <row r="680" spans="1:9" ht="24" customHeight="1">
      <c r="A680" s="114">
        <f t="shared" si="25"/>
        <v>7</v>
      </c>
      <c r="B680" s="136"/>
      <c r="C680" s="220"/>
      <c r="D680" s="67" t="s">
        <v>251</v>
      </c>
      <c r="E680" s="137" t="s">
        <v>115</v>
      </c>
      <c r="F680" s="63">
        <v>2</v>
      </c>
      <c r="G680" s="66"/>
      <c r="H680" s="65"/>
      <c r="I680" s="138"/>
    </row>
    <row r="681" spans="1:9" ht="24" customHeight="1">
      <c r="A681" s="114">
        <f t="shared" si="25"/>
        <v>8</v>
      </c>
      <c r="B681" s="136"/>
      <c r="C681" s="67" t="s">
        <v>246</v>
      </c>
      <c r="D681" s="67" t="s">
        <v>247</v>
      </c>
      <c r="E681" s="137" t="s">
        <v>248</v>
      </c>
      <c r="F681" s="63">
        <v>60</v>
      </c>
      <c r="G681" s="64"/>
      <c r="H681" s="65"/>
      <c r="I681" s="138"/>
    </row>
    <row r="682" spans="1:9" ht="24" customHeight="1">
      <c r="A682" s="114">
        <f t="shared" si="25"/>
        <v>9</v>
      </c>
      <c r="B682" s="136"/>
      <c r="C682" s="67"/>
      <c r="D682" s="67"/>
      <c r="E682" s="137"/>
      <c r="F682" s="63"/>
      <c r="G682" s="64"/>
      <c r="H682" s="65"/>
      <c r="I682" s="138"/>
    </row>
    <row r="683" spans="1:9" ht="24" customHeight="1">
      <c r="A683" s="114">
        <f t="shared" si="25"/>
        <v>10</v>
      </c>
      <c r="B683" s="136"/>
      <c r="C683" s="67"/>
      <c r="D683" s="67"/>
      <c r="E683" s="137"/>
      <c r="F683" s="63"/>
      <c r="G683" s="64"/>
      <c r="H683" s="65"/>
      <c r="I683" s="138"/>
    </row>
    <row r="684" spans="1:9" ht="24" customHeight="1">
      <c r="A684" s="114">
        <f t="shared" si="25"/>
        <v>11</v>
      </c>
      <c r="B684" s="136"/>
      <c r="C684" s="67"/>
      <c r="D684" s="67"/>
      <c r="E684" s="137"/>
      <c r="F684" s="63"/>
      <c r="G684" s="64"/>
      <c r="H684" s="65"/>
      <c r="I684" s="138"/>
    </row>
    <row r="685" spans="1:9" ht="24" customHeight="1">
      <c r="A685" s="114">
        <f t="shared" si="25"/>
        <v>12</v>
      </c>
      <c r="B685" s="136"/>
      <c r="C685" s="67"/>
      <c r="D685" s="67"/>
      <c r="E685" s="137"/>
      <c r="F685" s="63"/>
      <c r="G685" s="64"/>
      <c r="H685" s="65"/>
      <c r="I685" s="138"/>
    </row>
    <row r="686" spans="1:9" ht="24" customHeight="1">
      <c r="A686" s="114">
        <f t="shared" si="25"/>
        <v>13</v>
      </c>
      <c r="B686" s="136"/>
      <c r="C686" s="67"/>
      <c r="D686" s="67"/>
      <c r="E686" s="137"/>
      <c r="F686" s="63"/>
      <c r="G686" s="64"/>
      <c r="H686" s="65"/>
      <c r="I686" s="138"/>
    </row>
    <row r="687" spans="1:9" ht="24" customHeight="1">
      <c r="A687" s="114">
        <f t="shared" si="25"/>
        <v>14</v>
      </c>
      <c r="B687" s="136"/>
      <c r="C687" s="67"/>
      <c r="D687" s="72"/>
      <c r="E687" s="137"/>
      <c r="F687" s="63"/>
      <c r="G687" s="64"/>
      <c r="H687" s="65"/>
      <c r="I687" s="138"/>
    </row>
    <row r="688" spans="1:9" ht="24" customHeight="1">
      <c r="A688" s="114">
        <f t="shared" si="25"/>
        <v>15</v>
      </c>
      <c r="B688" s="136"/>
      <c r="C688" s="67"/>
      <c r="D688" s="72"/>
      <c r="E688" s="137"/>
      <c r="F688" s="63"/>
      <c r="G688" s="64"/>
      <c r="H688" s="65"/>
      <c r="I688" s="138"/>
    </row>
    <row r="689" spans="1:9" ht="24" customHeight="1">
      <c r="A689" s="114">
        <f t="shared" si="25"/>
        <v>16</v>
      </c>
      <c r="B689" s="136"/>
      <c r="C689" s="67"/>
      <c r="D689" s="67"/>
      <c r="E689" s="178"/>
      <c r="F689" s="63"/>
      <c r="G689" s="73"/>
      <c r="H689" s="65"/>
      <c r="I689" s="179"/>
    </row>
    <row r="690" spans="1:9" ht="24" customHeight="1">
      <c r="A690" s="114">
        <f t="shared" si="25"/>
        <v>17</v>
      </c>
      <c r="B690" s="136"/>
      <c r="C690" s="67"/>
      <c r="D690" s="67"/>
      <c r="E690" s="137"/>
      <c r="F690" s="63"/>
      <c r="G690" s="73"/>
      <c r="H690" s="65"/>
      <c r="I690" s="138"/>
    </row>
    <row r="691" spans="1:9" ht="24" customHeight="1">
      <c r="A691" s="114">
        <f t="shared" si="25"/>
        <v>18</v>
      </c>
      <c r="B691" s="139"/>
      <c r="C691" s="140" t="s">
        <v>65</v>
      </c>
      <c r="D691" s="141"/>
      <c r="E691" s="142"/>
      <c r="F691" s="143"/>
      <c r="G691" s="144"/>
      <c r="H691" s="144"/>
      <c r="I691" s="145"/>
    </row>
    <row r="692" spans="1:9" ht="24" customHeight="1">
      <c r="A692" s="114">
        <f t="shared" si="25"/>
        <v>19</v>
      </c>
      <c r="B692" s="146" t="s">
        <v>81</v>
      </c>
      <c r="C692" s="150" t="s">
        <v>97</v>
      </c>
      <c r="D692" s="150"/>
      <c r="E692" s="149" t="s">
        <v>113</v>
      </c>
      <c r="F692" s="68">
        <v>1</v>
      </c>
      <c r="G692" s="69"/>
      <c r="H692" s="69"/>
      <c r="I692" s="155"/>
    </row>
    <row r="693" spans="1:9" ht="24" customHeight="1">
      <c r="A693" s="114">
        <f t="shared" si="25"/>
        <v>20</v>
      </c>
      <c r="B693" s="136"/>
      <c r="C693" s="150" t="s">
        <v>91</v>
      </c>
      <c r="D693" s="150"/>
      <c r="E693" s="152" t="s">
        <v>113</v>
      </c>
      <c r="F693" s="70">
        <v>1</v>
      </c>
      <c r="G693" s="65"/>
      <c r="H693" s="65"/>
      <c r="I693" s="153"/>
    </row>
    <row r="694" spans="1:9" ht="24" customHeight="1">
      <c r="A694" s="114">
        <f t="shared" si="25"/>
        <v>21</v>
      </c>
      <c r="B694" s="136"/>
      <c r="C694" s="150" t="s">
        <v>59</v>
      </c>
      <c r="D694" s="150"/>
      <c r="E694" s="152" t="s">
        <v>117</v>
      </c>
      <c r="F694" s="70">
        <v>0</v>
      </c>
      <c r="G694" s="65"/>
      <c r="H694" s="65"/>
      <c r="I694" s="153"/>
    </row>
    <row r="695" spans="1:9" ht="24" customHeight="1">
      <c r="A695" s="114">
        <f t="shared" si="25"/>
        <v>22</v>
      </c>
      <c r="B695" s="136"/>
      <c r="C695" s="150"/>
      <c r="D695" s="150"/>
      <c r="E695" s="152"/>
      <c r="F695" s="70"/>
      <c r="G695" s="65"/>
      <c r="H695" s="65"/>
      <c r="I695" s="153"/>
    </row>
    <row r="696" spans="1:9" ht="24" customHeight="1">
      <c r="A696" s="114">
        <f t="shared" si="25"/>
        <v>23</v>
      </c>
      <c r="B696" s="136"/>
      <c r="C696" s="150"/>
      <c r="D696" s="150"/>
      <c r="E696" s="152"/>
      <c r="F696" s="70"/>
      <c r="G696" s="65"/>
      <c r="H696" s="65"/>
      <c r="I696" s="153"/>
    </row>
    <row r="697" spans="1:9" ht="24" customHeight="1">
      <c r="A697" s="114">
        <f t="shared" si="25"/>
        <v>24</v>
      </c>
      <c r="B697" s="136"/>
      <c r="C697" s="150"/>
      <c r="D697" s="150"/>
      <c r="E697" s="152"/>
      <c r="F697" s="70"/>
      <c r="G697" s="65"/>
      <c r="H697" s="65"/>
      <c r="I697" s="153"/>
    </row>
    <row r="698" spans="1:9" ht="24" customHeight="1">
      <c r="A698" s="114">
        <f t="shared" si="25"/>
        <v>25</v>
      </c>
      <c r="B698" s="139"/>
      <c r="C698" s="140" t="s">
        <v>65</v>
      </c>
      <c r="D698" s="141"/>
      <c r="E698" s="154"/>
      <c r="F698" s="143"/>
      <c r="G698" s="144"/>
      <c r="H698" s="144"/>
      <c r="I698" s="145"/>
    </row>
    <row r="699" spans="1:9" ht="24" customHeight="1">
      <c r="A699" s="114">
        <f t="shared" si="25"/>
        <v>26</v>
      </c>
      <c r="B699" s="146" t="s">
        <v>82</v>
      </c>
      <c r="C699" s="74"/>
      <c r="D699" s="74"/>
      <c r="E699" s="149"/>
      <c r="F699" s="68"/>
      <c r="G699" s="69"/>
      <c r="H699" s="69"/>
      <c r="I699" s="155"/>
    </row>
    <row r="700" spans="1:9" ht="24" customHeight="1">
      <c r="A700" s="114">
        <f t="shared" si="25"/>
        <v>27</v>
      </c>
      <c r="B700" s="136"/>
      <c r="C700" s="75"/>
      <c r="D700" s="75"/>
      <c r="E700" s="152"/>
      <c r="F700" s="70"/>
      <c r="G700" s="65"/>
      <c r="H700" s="65"/>
      <c r="I700" s="153"/>
    </row>
    <row r="701" spans="1:9" ht="24" customHeight="1">
      <c r="A701" s="114">
        <f t="shared" si="25"/>
        <v>28</v>
      </c>
      <c r="B701" s="136"/>
      <c r="C701" s="75"/>
      <c r="D701" s="75"/>
      <c r="E701" s="152"/>
      <c r="F701" s="70"/>
      <c r="G701" s="65"/>
      <c r="H701" s="65"/>
      <c r="I701" s="153"/>
    </row>
    <row r="702" spans="1:9" ht="24" customHeight="1">
      <c r="A702" s="114">
        <f t="shared" si="25"/>
        <v>29</v>
      </c>
      <c r="B702" s="136"/>
      <c r="C702" s="75"/>
      <c r="D702" s="75"/>
      <c r="E702" s="152"/>
      <c r="F702" s="70"/>
      <c r="G702" s="65"/>
      <c r="H702" s="65"/>
      <c r="I702" s="153"/>
    </row>
    <row r="703" spans="1:9" ht="24" customHeight="1">
      <c r="A703" s="114">
        <f t="shared" si="25"/>
        <v>30</v>
      </c>
      <c r="B703" s="136"/>
      <c r="C703" s="75"/>
      <c r="D703" s="75"/>
      <c r="E703" s="152"/>
      <c r="F703" s="70"/>
      <c r="G703" s="65"/>
      <c r="H703" s="65"/>
      <c r="I703" s="153"/>
    </row>
    <row r="704" spans="1:9" ht="24" customHeight="1" thickBot="1">
      <c r="A704" s="114">
        <f t="shared" si="4"/>
        <v>31</v>
      </c>
      <c r="B704" s="156"/>
      <c r="C704" s="157" t="s">
        <v>65</v>
      </c>
      <c r="D704" s="158"/>
      <c r="E704" s="159"/>
      <c r="F704" s="160"/>
      <c r="G704" s="161"/>
      <c r="H704" s="161"/>
      <c r="I704" s="162"/>
    </row>
    <row r="705" spans="1:9" ht="24" customHeight="1" thickBot="1">
      <c r="A705" s="114">
        <f t="shared" si="4"/>
        <v>32</v>
      </c>
      <c r="B705" s="163" t="s">
        <v>66</v>
      </c>
      <c r="C705" s="164"/>
      <c r="D705" s="164"/>
      <c r="E705" s="165"/>
      <c r="F705" s="166"/>
      <c r="G705" s="167"/>
      <c r="H705" s="168"/>
      <c r="I705" s="169"/>
    </row>
    <row r="706" spans="1:9" ht="24" customHeight="1" thickTop="1">
      <c r="A706" s="114">
        <v>1</v>
      </c>
      <c r="B706" s="170" t="s">
        <v>253</v>
      </c>
      <c r="C706" s="122"/>
      <c r="D706" s="122"/>
      <c r="E706" s="123"/>
      <c r="F706" s="124"/>
      <c r="G706" s="125"/>
      <c r="H706" s="125"/>
      <c r="I706" s="126"/>
    </row>
    <row r="707" spans="1:9" ht="24" customHeight="1" thickBot="1">
      <c r="A707" s="114">
        <f t="shared" ref="A707:A735" si="26">A706+1</f>
        <v>2</v>
      </c>
      <c r="B707" s="172" t="s">
        <v>382</v>
      </c>
      <c r="C707" s="173"/>
      <c r="D707" s="173"/>
      <c r="E707" s="174"/>
      <c r="F707" s="175"/>
      <c r="G707" s="176"/>
      <c r="H707" s="176"/>
      <c r="I707" s="177"/>
    </row>
    <row r="708" spans="1:9" ht="24" customHeight="1" thickBot="1">
      <c r="A708" s="114">
        <f t="shared" si="26"/>
        <v>3</v>
      </c>
      <c r="B708" s="130" t="s">
        <v>0</v>
      </c>
      <c r="C708" s="131" t="s">
        <v>1</v>
      </c>
      <c r="D708" s="131" t="s">
        <v>2</v>
      </c>
      <c r="E708" s="132" t="s">
        <v>3</v>
      </c>
      <c r="F708" s="133" t="s">
        <v>4</v>
      </c>
      <c r="G708" s="134" t="s">
        <v>524</v>
      </c>
      <c r="H708" s="134" t="s">
        <v>525</v>
      </c>
      <c r="I708" s="135" t="s">
        <v>5</v>
      </c>
    </row>
    <row r="709" spans="1:9" ht="24" customHeight="1" thickTop="1">
      <c r="A709" s="114">
        <f t="shared" si="26"/>
        <v>4</v>
      </c>
      <c r="B709" s="136" t="s">
        <v>50</v>
      </c>
      <c r="C709" s="67" t="s">
        <v>254</v>
      </c>
      <c r="D709" s="81" t="s">
        <v>255</v>
      </c>
      <c r="E709" s="137" t="s">
        <v>56</v>
      </c>
      <c r="F709" s="63">
        <v>3</v>
      </c>
      <c r="G709" s="64"/>
      <c r="H709" s="65"/>
      <c r="I709" s="138"/>
    </row>
    <row r="710" spans="1:9" ht="24" customHeight="1">
      <c r="A710" s="114">
        <f t="shared" si="26"/>
        <v>5</v>
      </c>
      <c r="B710" s="136"/>
      <c r="C710" s="67" t="s">
        <v>256</v>
      </c>
      <c r="D710" s="67" t="s">
        <v>412</v>
      </c>
      <c r="E710" s="137" t="s">
        <v>56</v>
      </c>
      <c r="F710" s="63">
        <v>3</v>
      </c>
      <c r="G710" s="66"/>
      <c r="H710" s="65"/>
      <c r="I710" s="138"/>
    </row>
    <row r="711" spans="1:9" ht="24" customHeight="1">
      <c r="A711" s="114">
        <f t="shared" si="26"/>
        <v>6</v>
      </c>
      <c r="B711" s="136"/>
      <c r="C711" s="67" t="s">
        <v>257</v>
      </c>
      <c r="D711" s="67" t="s">
        <v>258</v>
      </c>
      <c r="E711" s="137" t="s">
        <v>54</v>
      </c>
      <c r="F711" s="63">
        <v>1</v>
      </c>
      <c r="G711" s="66"/>
      <c r="H711" s="65"/>
      <c r="I711" s="138"/>
    </row>
    <row r="712" spans="1:9" ht="24" customHeight="1">
      <c r="A712" s="114">
        <f t="shared" si="26"/>
        <v>7</v>
      </c>
      <c r="B712" s="136"/>
      <c r="C712" s="67" t="s">
        <v>259</v>
      </c>
      <c r="D712" s="67" t="s">
        <v>260</v>
      </c>
      <c r="E712" s="137" t="s">
        <v>56</v>
      </c>
      <c r="F712" s="63">
        <v>3</v>
      </c>
      <c r="G712" s="66"/>
      <c r="H712" s="65"/>
      <c r="I712" s="138"/>
    </row>
    <row r="713" spans="1:9" ht="24" customHeight="1">
      <c r="A713" s="114">
        <f t="shared" si="26"/>
        <v>8</v>
      </c>
      <c r="B713" s="136"/>
      <c r="C713" s="218" t="s">
        <v>261</v>
      </c>
      <c r="D713" s="67" t="s">
        <v>413</v>
      </c>
      <c r="E713" s="137" t="s">
        <v>54</v>
      </c>
      <c r="F713" s="63">
        <v>1</v>
      </c>
      <c r="G713" s="64"/>
      <c r="H713" s="65"/>
      <c r="I713" s="138" t="s">
        <v>411</v>
      </c>
    </row>
    <row r="714" spans="1:9" ht="24" customHeight="1">
      <c r="A714" s="114">
        <f t="shared" si="26"/>
        <v>9</v>
      </c>
      <c r="B714" s="136"/>
      <c r="C714" s="220"/>
      <c r="D714" s="67" t="s">
        <v>409</v>
      </c>
      <c r="E714" s="137" t="s">
        <v>123</v>
      </c>
      <c r="F714" s="63">
        <v>1</v>
      </c>
      <c r="G714" s="64"/>
      <c r="H714" s="65"/>
      <c r="I714" s="138" t="s">
        <v>116</v>
      </c>
    </row>
    <row r="715" spans="1:9" ht="24" customHeight="1">
      <c r="A715" s="114">
        <f t="shared" si="26"/>
        <v>10</v>
      </c>
      <c r="B715" s="136"/>
      <c r="C715" s="67" t="s">
        <v>262</v>
      </c>
      <c r="D715" s="67" t="s">
        <v>263</v>
      </c>
      <c r="E715" s="137" t="s">
        <v>54</v>
      </c>
      <c r="F715" s="63">
        <v>1</v>
      </c>
      <c r="G715" s="64"/>
      <c r="H715" s="65"/>
      <c r="I715" s="138"/>
    </row>
    <row r="716" spans="1:9" ht="24" customHeight="1">
      <c r="A716" s="114">
        <f t="shared" si="26"/>
        <v>11</v>
      </c>
      <c r="B716" s="136"/>
      <c r="C716" s="67" t="s">
        <v>264</v>
      </c>
      <c r="D716" s="67" t="s">
        <v>265</v>
      </c>
      <c r="E716" s="137" t="s">
        <v>54</v>
      </c>
      <c r="F716" s="63">
        <v>1</v>
      </c>
      <c r="G716" s="64"/>
      <c r="H716" s="65"/>
      <c r="I716" s="138"/>
    </row>
    <row r="717" spans="1:9" ht="24" customHeight="1">
      <c r="A717" s="114">
        <f t="shared" si="26"/>
        <v>12</v>
      </c>
      <c r="B717" s="136"/>
      <c r="C717" s="67" t="s">
        <v>266</v>
      </c>
      <c r="D717" s="67" t="s">
        <v>414</v>
      </c>
      <c r="E717" s="137" t="s">
        <v>56</v>
      </c>
      <c r="F717" s="63">
        <v>1</v>
      </c>
      <c r="G717" s="64"/>
      <c r="H717" s="65"/>
      <c r="I717" s="138"/>
    </row>
    <row r="718" spans="1:9" ht="24" customHeight="1">
      <c r="A718" s="114">
        <f t="shared" si="26"/>
        <v>13</v>
      </c>
      <c r="B718" s="136"/>
      <c r="C718" s="67"/>
      <c r="D718" s="67"/>
      <c r="E718" s="137"/>
      <c r="F718" s="63"/>
      <c r="G718" s="64"/>
      <c r="H718" s="65"/>
      <c r="I718" s="138"/>
    </row>
    <row r="719" spans="1:9" ht="24" customHeight="1">
      <c r="A719" s="114">
        <f t="shared" si="26"/>
        <v>14</v>
      </c>
      <c r="B719" s="136"/>
      <c r="C719" s="67"/>
      <c r="D719" s="72"/>
      <c r="E719" s="137"/>
      <c r="F719" s="63"/>
      <c r="G719" s="64"/>
      <c r="H719" s="65"/>
      <c r="I719" s="138"/>
    </row>
    <row r="720" spans="1:9" ht="24" customHeight="1">
      <c r="A720" s="114">
        <f t="shared" si="26"/>
        <v>15</v>
      </c>
      <c r="B720" s="136"/>
      <c r="C720" s="67"/>
      <c r="D720" s="72"/>
      <c r="E720" s="137"/>
      <c r="F720" s="63"/>
      <c r="G720" s="64"/>
      <c r="H720" s="65"/>
      <c r="I720" s="138"/>
    </row>
    <row r="721" spans="1:9" ht="24" customHeight="1">
      <c r="A721" s="114">
        <f t="shared" si="26"/>
        <v>16</v>
      </c>
      <c r="B721" s="136"/>
      <c r="C721" s="67"/>
      <c r="D721" s="67"/>
      <c r="E721" s="178"/>
      <c r="F721" s="63"/>
      <c r="G721" s="73"/>
      <c r="H721" s="65"/>
      <c r="I721" s="179"/>
    </row>
    <row r="722" spans="1:9" ht="24" customHeight="1">
      <c r="A722" s="114">
        <f t="shared" si="26"/>
        <v>17</v>
      </c>
      <c r="B722" s="136"/>
      <c r="C722" s="67"/>
      <c r="D722" s="67"/>
      <c r="E722" s="137"/>
      <c r="F722" s="63"/>
      <c r="G722" s="73"/>
      <c r="H722" s="65"/>
      <c r="I722" s="138"/>
    </row>
    <row r="723" spans="1:9" ht="24" customHeight="1">
      <c r="A723" s="114">
        <f t="shared" si="26"/>
        <v>18</v>
      </c>
      <c r="B723" s="139"/>
      <c r="C723" s="140" t="s">
        <v>65</v>
      </c>
      <c r="D723" s="141"/>
      <c r="E723" s="142"/>
      <c r="F723" s="143"/>
      <c r="G723" s="144"/>
      <c r="H723" s="144"/>
      <c r="I723" s="145"/>
    </row>
    <row r="724" spans="1:9" ht="24" customHeight="1">
      <c r="A724" s="114">
        <f t="shared" si="26"/>
        <v>19</v>
      </c>
      <c r="B724" s="146" t="s">
        <v>81</v>
      </c>
      <c r="C724" s="147" t="s">
        <v>119</v>
      </c>
      <c r="D724" s="150"/>
      <c r="E724" s="149" t="s">
        <v>113</v>
      </c>
      <c r="F724" s="68">
        <v>0</v>
      </c>
      <c r="G724" s="69"/>
      <c r="H724" s="69"/>
      <c r="I724" s="155"/>
    </row>
    <row r="725" spans="1:9" ht="24" customHeight="1">
      <c r="A725" s="114">
        <f t="shared" si="26"/>
        <v>20</v>
      </c>
      <c r="B725" s="136"/>
      <c r="C725" s="150" t="s">
        <v>120</v>
      </c>
      <c r="D725" s="150"/>
      <c r="E725" s="152" t="s">
        <v>113</v>
      </c>
      <c r="F725" s="70">
        <v>2</v>
      </c>
      <c r="G725" s="65"/>
      <c r="H725" s="65"/>
      <c r="I725" s="153"/>
    </row>
    <row r="726" spans="1:9" ht="24" customHeight="1">
      <c r="A726" s="114">
        <f t="shared" si="26"/>
        <v>21</v>
      </c>
      <c r="B726" s="136"/>
      <c r="C726" s="150" t="s">
        <v>121</v>
      </c>
      <c r="D726" s="150"/>
      <c r="E726" s="152" t="s">
        <v>113</v>
      </c>
      <c r="F726" s="70">
        <v>1</v>
      </c>
      <c r="G726" s="65"/>
      <c r="H726" s="65"/>
      <c r="I726" s="153"/>
    </row>
    <row r="727" spans="1:9" ht="24" customHeight="1">
      <c r="A727" s="114">
        <f t="shared" si="26"/>
        <v>22</v>
      </c>
      <c r="B727" s="136"/>
      <c r="C727" s="150"/>
      <c r="D727" s="150"/>
      <c r="E727" s="152"/>
      <c r="F727" s="70"/>
      <c r="G727" s="65"/>
      <c r="H727" s="65"/>
      <c r="I727" s="153"/>
    </row>
    <row r="728" spans="1:9" ht="24" customHeight="1">
      <c r="A728" s="114">
        <f t="shared" si="26"/>
        <v>23</v>
      </c>
      <c r="B728" s="136"/>
      <c r="C728" s="150"/>
      <c r="D728" s="150"/>
      <c r="E728" s="152"/>
      <c r="F728" s="70"/>
      <c r="G728" s="65"/>
      <c r="H728" s="65"/>
      <c r="I728" s="153"/>
    </row>
    <row r="729" spans="1:9" ht="24" customHeight="1">
      <c r="A729" s="114">
        <f t="shared" si="26"/>
        <v>24</v>
      </c>
      <c r="B729" s="136"/>
      <c r="C729" s="150"/>
      <c r="D729" s="150"/>
      <c r="E729" s="152"/>
      <c r="F729" s="70"/>
      <c r="G729" s="65"/>
      <c r="H729" s="65"/>
      <c r="I729" s="153"/>
    </row>
    <row r="730" spans="1:9" ht="24" customHeight="1">
      <c r="A730" s="114">
        <f t="shared" si="26"/>
        <v>25</v>
      </c>
      <c r="B730" s="139"/>
      <c r="C730" s="140" t="s">
        <v>65</v>
      </c>
      <c r="D730" s="141"/>
      <c r="E730" s="154"/>
      <c r="F730" s="143"/>
      <c r="G730" s="144"/>
      <c r="H730" s="144"/>
      <c r="I730" s="145"/>
    </row>
    <row r="731" spans="1:9" ht="24" customHeight="1">
      <c r="A731" s="114">
        <f t="shared" si="26"/>
        <v>26</v>
      </c>
      <c r="B731" s="146" t="s">
        <v>82</v>
      </c>
      <c r="C731" s="74"/>
      <c r="D731" s="74"/>
      <c r="E731" s="149"/>
      <c r="F731" s="68"/>
      <c r="G731" s="69"/>
      <c r="H731" s="69"/>
      <c r="I731" s="155"/>
    </row>
    <row r="732" spans="1:9" ht="24" customHeight="1">
      <c r="A732" s="114">
        <f t="shared" si="26"/>
        <v>27</v>
      </c>
      <c r="B732" s="136"/>
      <c r="C732" s="75"/>
      <c r="D732" s="75"/>
      <c r="E732" s="152"/>
      <c r="F732" s="70"/>
      <c r="G732" s="65"/>
      <c r="H732" s="65"/>
      <c r="I732" s="153"/>
    </row>
    <row r="733" spans="1:9" ht="24" customHeight="1">
      <c r="A733" s="114">
        <f t="shared" si="26"/>
        <v>28</v>
      </c>
      <c r="B733" s="136"/>
      <c r="C733" s="75"/>
      <c r="D733" s="75"/>
      <c r="E733" s="152"/>
      <c r="F733" s="70"/>
      <c r="G733" s="65"/>
      <c r="H733" s="65"/>
      <c r="I733" s="153"/>
    </row>
    <row r="734" spans="1:9" ht="24" customHeight="1">
      <c r="A734" s="114">
        <f t="shared" si="26"/>
        <v>29</v>
      </c>
      <c r="B734" s="136"/>
      <c r="C734" s="75"/>
      <c r="D734" s="75"/>
      <c r="E734" s="152"/>
      <c r="F734" s="70"/>
      <c r="G734" s="65"/>
      <c r="H734" s="65"/>
      <c r="I734" s="153"/>
    </row>
    <row r="735" spans="1:9" ht="24" customHeight="1">
      <c r="A735" s="114">
        <f t="shared" si="26"/>
        <v>30</v>
      </c>
      <c r="B735" s="136"/>
      <c r="C735" s="75"/>
      <c r="D735" s="75"/>
      <c r="E735" s="152"/>
      <c r="F735" s="70"/>
      <c r="G735" s="65"/>
      <c r="H735" s="65"/>
      <c r="I735" s="153"/>
    </row>
    <row r="736" spans="1:9" ht="24" customHeight="1" thickBot="1">
      <c r="A736" s="114">
        <f t="shared" si="4"/>
        <v>31</v>
      </c>
      <c r="B736" s="156"/>
      <c r="C736" s="157" t="s">
        <v>65</v>
      </c>
      <c r="D736" s="158"/>
      <c r="E736" s="159"/>
      <c r="F736" s="160"/>
      <c r="G736" s="161"/>
      <c r="H736" s="161"/>
      <c r="I736" s="162"/>
    </row>
    <row r="737" spans="1:9" ht="24" customHeight="1" thickBot="1">
      <c r="A737" s="114">
        <f t="shared" si="4"/>
        <v>32</v>
      </c>
      <c r="B737" s="163" t="s">
        <v>66</v>
      </c>
      <c r="C737" s="164"/>
      <c r="D737" s="164"/>
      <c r="E737" s="165"/>
      <c r="F737" s="166"/>
      <c r="G737" s="167"/>
      <c r="H737" s="168"/>
      <c r="I737" s="169"/>
    </row>
    <row r="738" spans="1:9" ht="24" customHeight="1" thickTop="1">
      <c r="A738" s="114">
        <v>1</v>
      </c>
      <c r="B738" s="170" t="s">
        <v>267</v>
      </c>
      <c r="C738" s="122"/>
      <c r="D738" s="122"/>
      <c r="E738" s="123"/>
      <c r="F738" s="124"/>
      <c r="G738" s="125"/>
      <c r="H738" s="125"/>
      <c r="I738" s="126"/>
    </row>
    <row r="739" spans="1:9" ht="24" customHeight="1">
      <c r="A739" s="114">
        <f t="shared" ref="A739:A743" si="27">A738+1</f>
        <v>2</v>
      </c>
      <c r="B739" s="181" t="str">
        <f>C742</f>
        <v>1) 침대(수납겸용)</v>
      </c>
      <c r="I739" s="128"/>
    </row>
    <row r="740" spans="1:9" ht="24" customHeight="1" thickBot="1">
      <c r="A740" s="114">
        <f t="shared" si="27"/>
        <v>3</v>
      </c>
      <c r="B740" s="180" t="s">
        <v>273</v>
      </c>
      <c r="C740" s="173"/>
      <c r="D740" s="173"/>
      <c r="E740" s="174"/>
      <c r="F740" s="175"/>
      <c r="G740" s="176"/>
      <c r="H740" s="176"/>
      <c r="I740" s="177"/>
    </row>
    <row r="741" spans="1:9" ht="24" customHeight="1" thickBot="1">
      <c r="A741" s="114">
        <f t="shared" si="27"/>
        <v>4</v>
      </c>
      <c r="B741" s="130" t="s">
        <v>0</v>
      </c>
      <c r="C741" s="131" t="s">
        <v>1</v>
      </c>
      <c r="D741" s="131" t="s">
        <v>2</v>
      </c>
      <c r="E741" s="132" t="s">
        <v>3</v>
      </c>
      <c r="F741" s="133" t="s">
        <v>4</v>
      </c>
      <c r="G741" s="134" t="s">
        <v>524</v>
      </c>
      <c r="H741" s="134" t="s">
        <v>525</v>
      </c>
      <c r="I741" s="135" t="s">
        <v>5</v>
      </c>
    </row>
    <row r="742" spans="1:9" ht="24" customHeight="1" thickTop="1">
      <c r="A742" s="114">
        <f t="shared" si="27"/>
        <v>5</v>
      </c>
      <c r="B742" s="136" t="s">
        <v>50</v>
      </c>
      <c r="C742" s="67" t="s">
        <v>432</v>
      </c>
      <c r="D742" s="81" t="s">
        <v>268</v>
      </c>
      <c r="E742" s="137" t="s">
        <v>123</v>
      </c>
      <c r="F742" s="63">
        <v>1</v>
      </c>
      <c r="G742" s="64"/>
      <c r="H742" s="65"/>
      <c r="I742" s="138"/>
    </row>
    <row r="743" spans="1:9" ht="24" customHeight="1">
      <c r="A743" s="114">
        <f t="shared" si="27"/>
        <v>6</v>
      </c>
      <c r="B743" s="136"/>
      <c r="C743" s="67"/>
      <c r="D743" s="67"/>
      <c r="E743" s="137"/>
      <c r="F743" s="63"/>
      <c r="G743" s="66"/>
      <c r="H743" s="65"/>
      <c r="I743" s="138"/>
    </row>
    <row r="744" spans="1:9" ht="24" customHeight="1">
      <c r="A744" s="114">
        <f t="shared" ref="A744:A767" si="28">A743+1</f>
        <v>7</v>
      </c>
      <c r="B744" s="136"/>
      <c r="C744" s="67"/>
      <c r="D744" s="67"/>
      <c r="E744" s="137"/>
      <c r="F744" s="63"/>
      <c r="G744" s="66"/>
      <c r="H744" s="65"/>
      <c r="I744" s="138"/>
    </row>
    <row r="745" spans="1:9" ht="24" customHeight="1">
      <c r="A745" s="114">
        <f t="shared" si="28"/>
        <v>8</v>
      </c>
      <c r="B745" s="136"/>
      <c r="C745" s="67"/>
      <c r="D745" s="67"/>
      <c r="E745" s="137"/>
      <c r="F745" s="63"/>
      <c r="G745" s="66"/>
      <c r="H745" s="65"/>
      <c r="I745" s="138"/>
    </row>
    <row r="746" spans="1:9" ht="24" customHeight="1">
      <c r="A746" s="114">
        <f t="shared" si="28"/>
        <v>9</v>
      </c>
      <c r="B746" s="136"/>
      <c r="C746" s="67"/>
      <c r="D746" s="67"/>
      <c r="E746" s="137"/>
      <c r="F746" s="63"/>
      <c r="G746" s="64"/>
      <c r="H746" s="65"/>
      <c r="I746" s="138"/>
    </row>
    <row r="747" spans="1:9" ht="24" customHeight="1">
      <c r="A747" s="114">
        <f t="shared" si="28"/>
        <v>10</v>
      </c>
      <c r="B747" s="136"/>
      <c r="C747" s="67"/>
      <c r="D747" s="67"/>
      <c r="E747" s="137"/>
      <c r="F747" s="63"/>
      <c r="G747" s="64"/>
      <c r="H747" s="65"/>
      <c r="I747" s="138"/>
    </row>
    <row r="748" spans="1:9" ht="24" customHeight="1">
      <c r="A748" s="114">
        <f t="shared" si="28"/>
        <v>11</v>
      </c>
      <c r="B748" s="136"/>
      <c r="C748" s="67"/>
      <c r="D748" s="67"/>
      <c r="E748" s="137"/>
      <c r="F748" s="63"/>
      <c r="G748" s="64"/>
      <c r="H748" s="65"/>
      <c r="I748" s="138"/>
    </row>
    <row r="749" spans="1:9" ht="24" customHeight="1">
      <c r="A749" s="114">
        <f t="shared" si="28"/>
        <v>12</v>
      </c>
      <c r="B749" s="136"/>
      <c r="C749" s="67"/>
      <c r="D749" s="67"/>
      <c r="E749" s="137"/>
      <c r="F749" s="63"/>
      <c r="G749" s="64"/>
      <c r="H749" s="65"/>
      <c r="I749" s="138"/>
    </row>
    <row r="750" spans="1:9" ht="24" customHeight="1">
      <c r="A750" s="114">
        <f t="shared" si="28"/>
        <v>13</v>
      </c>
      <c r="B750" s="136"/>
      <c r="C750" s="67"/>
      <c r="D750" s="67"/>
      <c r="E750" s="137"/>
      <c r="F750" s="63"/>
      <c r="G750" s="64"/>
      <c r="H750" s="65"/>
      <c r="I750" s="138"/>
    </row>
    <row r="751" spans="1:9" ht="24" customHeight="1">
      <c r="A751" s="114">
        <f t="shared" si="28"/>
        <v>14</v>
      </c>
      <c r="B751" s="136"/>
      <c r="C751" s="67"/>
      <c r="D751" s="72"/>
      <c r="E751" s="137"/>
      <c r="F751" s="63"/>
      <c r="G751" s="64"/>
      <c r="H751" s="65"/>
      <c r="I751" s="138"/>
    </row>
    <row r="752" spans="1:9" ht="24" customHeight="1">
      <c r="A752" s="114">
        <f t="shared" si="28"/>
        <v>15</v>
      </c>
      <c r="B752" s="136"/>
      <c r="C752" s="67"/>
      <c r="D752" s="72"/>
      <c r="E752" s="137"/>
      <c r="F752" s="63"/>
      <c r="G752" s="64"/>
      <c r="H752" s="65"/>
      <c r="I752" s="138"/>
    </row>
    <row r="753" spans="1:9" ht="24" customHeight="1">
      <c r="A753" s="114">
        <f t="shared" si="28"/>
        <v>16</v>
      </c>
      <c r="B753" s="136"/>
      <c r="C753" s="67"/>
      <c r="D753" s="67"/>
      <c r="E753" s="178"/>
      <c r="F753" s="63"/>
      <c r="G753" s="73"/>
      <c r="H753" s="65"/>
      <c r="I753" s="179"/>
    </row>
    <row r="754" spans="1:9" ht="24" customHeight="1">
      <c r="A754" s="114">
        <f t="shared" si="28"/>
        <v>17</v>
      </c>
      <c r="B754" s="136"/>
      <c r="C754" s="67"/>
      <c r="D754" s="67"/>
      <c r="E754" s="137"/>
      <c r="F754" s="63"/>
      <c r="G754" s="73"/>
      <c r="H754" s="65"/>
      <c r="I754" s="138"/>
    </row>
    <row r="755" spans="1:9" ht="24" customHeight="1">
      <c r="A755" s="114">
        <f t="shared" si="28"/>
        <v>18</v>
      </c>
      <c r="B755" s="139"/>
      <c r="C755" s="140" t="s">
        <v>65</v>
      </c>
      <c r="D755" s="141"/>
      <c r="E755" s="142"/>
      <c r="F755" s="143"/>
      <c r="G755" s="144"/>
      <c r="H755" s="144"/>
      <c r="I755" s="145"/>
    </row>
    <row r="756" spans="1:9" ht="24" customHeight="1">
      <c r="A756" s="114">
        <f t="shared" si="28"/>
        <v>19</v>
      </c>
      <c r="B756" s="146" t="s">
        <v>81</v>
      </c>
      <c r="C756" s="147" t="s">
        <v>435</v>
      </c>
      <c r="D756" s="150"/>
      <c r="E756" s="149" t="s">
        <v>113</v>
      </c>
      <c r="F756" s="68">
        <v>1</v>
      </c>
      <c r="G756" s="69"/>
      <c r="H756" s="69"/>
      <c r="I756" s="155"/>
    </row>
    <row r="757" spans="1:9" ht="24" customHeight="1">
      <c r="A757" s="114">
        <f t="shared" si="28"/>
        <v>20</v>
      </c>
      <c r="B757" s="136"/>
      <c r="C757" s="150" t="s">
        <v>59</v>
      </c>
      <c r="D757" s="150"/>
      <c r="E757" s="152" t="s">
        <v>113</v>
      </c>
      <c r="F757" s="70">
        <v>0</v>
      </c>
      <c r="G757" s="65"/>
      <c r="H757" s="65"/>
      <c r="I757" s="153"/>
    </row>
    <row r="758" spans="1:9" ht="24" customHeight="1">
      <c r="A758" s="114">
        <f t="shared" si="28"/>
        <v>21</v>
      </c>
      <c r="B758" s="136"/>
      <c r="C758" s="150" t="s">
        <v>60</v>
      </c>
      <c r="D758" s="150"/>
      <c r="E758" s="152" t="s">
        <v>113</v>
      </c>
      <c r="F758" s="70">
        <v>1</v>
      </c>
      <c r="G758" s="65"/>
      <c r="H758" s="65"/>
      <c r="I758" s="153"/>
    </row>
    <row r="759" spans="1:9" ht="24" customHeight="1">
      <c r="A759" s="114">
        <f t="shared" si="28"/>
        <v>22</v>
      </c>
      <c r="B759" s="136"/>
      <c r="C759" s="150"/>
      <c r="D759" s="150"/>
      <c r="E759" s="152"/>
      <c r="F759" s="70"/>
      <c r="G759" s="65"/>
      <c r="H759" s="65"/>
      <c r="I759" s="153"/>
    </row>
    <row r="760" spans="1:9" ht="24" customHeight="1">
      <c r="A760" s="114">
        <f t="shared" si="28"/>
        <v>23</v>
      </c>
      <c r="B760" s="136"/>
      <c r="C760" s="150"/>
      <c r="D760" s="150"/>
      <c r="E760" s="152"/>
      <c r="F760" s="70"/>
      <c r="G760" s="65"/>
      <c r="H760" s="65"/>
      <c r="I760" s="153"/>
    </row>
    <row r="761" spans="1:9" ht="24" customHeight="1">
      <c r="A761" s="114">
        <f t="shared" si="28"/>
        <v>24</v>
      </c>
      <c r="B761" s="136"/>
      <c r="C761" s="150"/>
      <c r="D761" s="150"/>
      <c r="E761" s="152"/>
      <c r="F761" s="70"/>
      <c r="G761" s="65"/>
      <c r="H761" s="65"/>
      <c r="I761" s="153"/>
    </row>
    <row r="762" spans="1:9" ht="24" customHeight="1">
      <c r="A762" s="114">
        <f t="shared" si="28"/>
        <v>25</v>
      </c>
      <c r="B762" s="139"/>
      <c r="C762" s="140" t="s">
        <v>65</v>
      </c>
      <c r="D762" s="141"/>
      <c r="E762" s="154"/>
      <c r="F762" s="143"/>
      <c r="G762" s="144"/>
      <c r="H762" s="144"/>
      <c r="I762" s="145"/>
    </row>
    <row r="763" spans="1:9" ht="24" customHeight="1">
      <c r="A763" s="114">
        <f t="shared" si="28"/>
        <v>26</v>
      </c>
      <c r="B763" s="146" t="s">
        <v>82</v>
      </c>
      <c r="C763" s="74"/>
      <c r="D763" s="74"/>
      <c r="E763" s="149"/>
      <c r="F763" s="68"/>
      <c r="G763" s="69"/>
      <c r="H763" s="69"/>
      <c r="I763" s="155"/>
    </row>
    <row r="764" spans="1:9" ht="24" customHeight="1">
      <c r="A764" s="114">
        <f t="shared" si="28"/>
        <v>27</v>
      </c>
      <c r="B764" s="136"/>
      <c r="C764" s="75"/>
      <c r="D764" s="75"/>
      <c r="E764" s="152"/>
      <c r="F764" s="70"/>
      <c r="G764" s="65"/>
      <c r="H764" s="65"/>
      <c r="I764" s="153"/>
    </row>
    <row r="765" spans="1:9" ht="24" customHeight="1">
      <c r="A765" s="114">
        <f t="shared" si="28"/>
        <v>28</v>
      </c>
      <c r="B765" s="136"/>
      <c r="C765" s="75"/>
      <c r="D765" s="75"/>
      <c r="E765" s="152"/>
      <c r="F765" s="70"/>
      <c r="G765" s="65"/>
      <c r="H765" s="65"/>
      <c r="I765" s="153"/>
    </row>
    <row r="766" spans="1:9" ht="24" customHeight="1">
      <c r="A766" s="114">
        <f t="shared" si="28"/>
        <v>29</v>
      </c>
      <c r="B766" s="136"/>
      <c r="C766" s="75"/>
      <c r="D766" s="75"/>
      <c r="E766" s="152"/>
      <c r="F766" s="70"/>
      <c r="G766" s="65"/>
      <c r="H766" s="65"/>
      <c r="I766" s="153"/>
    </row>
    <row r="767" spans="1:9" ht="24" customHeight="1">
      <c r="A767" s="114">
        <f t="shared" si="28"/>
        <v>30</v>
      </c>
      <c r="B767" s="136"/>
      <c r="C767" s="75"/>
      <c r="D767" s="75"/>
      <c r="E767" s="152"/>
      <c r="F767" s="70"/>
      <c r="G767" s="65"/>
      <c r="H767" s="65"/>
      <c r="I767" s="153"/>
    </row>
    <row r="768" spans="1:9" ht="24" customHeight="1" thickBot="1">
      <c r="A768" s="114">
        <f t="shared" si="4"/>
        <v>31</v>
      </c>
      <c r="B768" s="156"/>
      <c r="C768" s="157" t="s">
        <v>65</v>
      </c>
      <c r="D768" s="158"/>
      <c r="E768" s="159"/>
      <c r="F768" s="160"/>
      <c r="G768" s="161"/>
      <c r="H768" s="161"/>
      <c r="I768" s="162"/>
    </row>
    <row r="769" spans="1:9" ht="24" customHeight="1" thickBot="1">
      <c r="A769" s="114">
        <f t="shared" si="4"/>
        <v>32</v>
      </c>
      <c r="B769" s="163" t="s">
        <v>66</v>
      </c>
      <c r="C769" s="164"/>
      <c r="D769" s="164"/>
      <c r="E769" s="165"/>
      <c r="F769" s="166"/>
      <c r="G769" s="167"/>
      <c r="H769" s="168"/>
      <c r="I769" s="169"/>
    </row>
    <row r="770" spans="1:9" ht="24" customHeight="1" thickTop="1">
      <c r="A770" s="114">
        <v>1</v>
      </c>
      <c r="B770" s="182" t="str">
        <f>C773</f>
        <v>2) 기존 테이블 제거 및 쇼파 제작 설치</v>
      </c>
      <c r="C770" s="122"/>
      <c r="D770" s="122"/>
      <c r="E770" s="123"/>
      <c r="F770" s="124"/>
      <c r="G770" s="125"/>
      <c r="H770" s="125"/>
      <c r="I770" s="126"/>
    </row>
    <row r="771" spans="1:9" ht="24" customHeight="1" thickBot="1">
      <c r="A771" s="114">
        <f t="shared" ref="A771:A799" si="29">A770+1</f>
        <v>2</v>
      </c>
      <c r="B771" s="180" t="s">
        <v>271</v>
      </c>
      <c r="C771" s="173"/>
      <c r="D771" s="173"/>
      <c r="E771" s="174"/>
      <c r="F771" s="175"/>
      <c r="G771" s="176"/>
      <c r="H771" s="176"/>
      <c r="I771" s="177"/>
    </row>
    <row r="772" spans="1:9" ht="24" customHeight="1" thickBot="1">
      <c r="A772" s="114">
        <f t="shared" si="29"/>
        <v>3</v>
      </c>
      <c r="B772" s="130" t="s">
        <v>0</v>
      </c>
      <c r="C772" s="131" t="s">
        <v>1</v>
      </c>
      <c r="D772" s="131" t="s">
        <v>2</v>
      </c>
      <c r="E772" s="132" t="s">
        <v>3</v>
      </c>
      <c r="F772" s="133" t="s">
        <v>4</v>
      </c>
      <c r="G772" s="134" t="s">
        <v>524</v>
      </c>
      <c r="H772" s="134" t="s">
        <v>525</v>
      </c>
      <c r="I772" s="135" t="s">
        <v>5</v>
      </c>
    </row>
    <row r="773" spans="1:9" ht="24" customHeight="1" thickTop="1">
      <c r="A773" s="114">
        <f t="shared" si="29"/>
        <v>4</v>
      </c>
      <c r="B773" s="136" t="s">
        <v>50</v>
      </c>
      <c r="C773" s="67" t="s">
        <v>433</v>
      </c>
      <c r="D773" s="81" t="s">
        <v>269</v>
      </c>
      <c r="E773" s="137" t="s">
        <v>123</v>
      </c>
      <c r="F773" s="63">
        <v>1</v>
      </c>
      <c r="G773" s="64"/>
      <c r="H773" s="65"/>
      <c r="I773" s="138"/>
    </row>
    <row r="774" spans="1:9" ht="24" customHeight="1">
      <c r="A774" s="114">
        <f t="shared" si="29"/>
        <v>5</v>
      </c>
      <c r="B774" s="136"/>
      <c r="C774" s="67"/>
      <c r="D774" s="67"/>
      <c r="E774" s="137"/>
      <c r="F774" s="63"/>
      <c r="G774" s="66"/>
      <c r="H774" s="65"/>
      <c r="I774" s="138"/>
    </row>
    <row r="775" spans="1:9" ht="24" customHeight="1">
      <c r="A775" s="114">
        <f t="shared" si="29"/>
        <v>6</v>
      </c>
      <c r="B775" s="136"/>
      <c r="C775" s="67"/>
      <c r="D775" s="67"/>
      <c r="E775" s="137"/>
      <c r="F775" s="63"/>
      <c r="G775" s="66"/>
      <c r="H775" s="65"/>
      <c r="I775" s="138"/>
    </row>
    <row r="776" spans="1:9" ht="24" customHeight="1">
      <c r="A776" s="114">
        <f t="shared" si="29"/>
        <v>7</v>
      </c>
      <c r="B776" s="136"/>
      <c r="C776" s="67"/>
      <c r="D776" s="67"/>
      <c r="E776" s="137"/>
      <c r="F776" s="63"/>
      <c r="G776" s="66"/>
      <c r="H776" s="65"/>
      <c r="I776" s="138"/>
    </row>
    <row r="777" spans="1:9" ht="24" customHeight="1">
      <c r="A777" s="114">
        <f t="shared" si="29"/>
        <v>8</v>
      </c>
      <c r="B777" s="136"/>
      <c r="C777" s="67"/>
      <c r="D777" s="67"/>
      <c r="E777" s="137"/>
      <c r="F777" s="63"/>
      <c r="G777" s="64"/>
      <c r="H777" s="65"/>
      <c r="I777" s="138"/>
    </row>
    <row r="778" spans="1:9" ht="24" customHeight="1">
      <c r="A778" s="114">
        <f t="shared" si="29"/>
        <v>9</v>
      </c>
      <c r="B778" s="136"/>
      <c r="C778" s="67"/>
      <c r="D778" s="67"/>
      <c r="E778" s="137"/>
      <c r="F778" s="63"/>
      <c r="G778" s="64"/>
      <c r="H778" s="65"/>
      <c r="I778" s="138"/>
    </row>
    <row r="779" spans="1:9" ht="24" customHeight="1">
      <c r="A779" s="114">
        <f t="shared" si="29"/>
        <v>10</v>
      </c>
      <c r="B779" s="136"/>
      <c r="C779" s="67"/>
      <c r="D779" s="67"/>
      <c r="E779" s="137"/>
      <c r="F779" s="63"/>
      <c r="G779" s="64"/>
      <c r="H779" s="65"/>
      <c r="I779" s="138"/>
    </row>
    <row r="780" spans="1:9" ht="24" customHeight="1">
      <c r="A780" s="114">
        <f t="shared" si="29"/>
        <v>11</v>
      </c>
      <c r="B780" s="136"/>
      <c r="C780" s="67"/>
      <c r="D780" s="67"/>
      <c r="E780" s="137"/>
      <c r="F780" s="63"/>
      <c r="G780" s="64"/>
      <c r="H780" s="65"/>
      <c r="I780" s="138"/>
    </row>
    <row r="781" spans="1:9" ht="24" customHeight="1">
      <c r="A781" s="114">
        <f t="shared" si="29"/>
        <v>12</v>
      </c>
      <c r="B781" s="136"/>
      <c r="C781" s="67"/>
      <c r="D781" s="67"/>
      <c r="E781" s="137"/>
      <c r="F781" s="63"/>
      <c r="G781" s="64"/>
      <c r="H781" s="65"/>
      <c r="I781" s="138"/>
    </row>
    <row r="782" spans="1:9" ht="24" customHeight="1">
      <c r="A782" s="114">
        <f t="shared" si="29"/>
        <v>13</v>
      </c>
      <c r="B782" s="136"/>
      <c r="C782" s="67"/>
      <c r="D782" s="67"/>
      <c r="E782" s="137"/>
      <c r="F782" s="63"/>
      <c r="G782" s="64"/>
      <c r="H782" s="65"/>
      <c r="I782" s="138"/>
    </row>
    <row r="783" spans="1:9" ht="24" customHeight="1">
      <c r="A783" s="114">
        <f t="shared" si="29"/>
        <v>14</v>
      </c>
      <c r="B783" s="136"/>
      <c r="C783" s="67"/>
      <c r="D783" s="72"/>
      <c r="E783" s="137"/>
      <c r="F783" s="63"/>
      <c r="G783" s="64"/>
      <c r="H783" s="65"/>
      <c r="I783" s="138"/>
    </row>
    <row r="784" spans="1:9" ht="24" customHeight="1">
      <c r="A784" s="114">
        <f t="shared" si="29"/>
        <v>15</v>
      </c>
      <c r="B784" s="136"/>
      <c r="C784" s="67"/>
      <c r="D784" s="72"/>
      <c r="E784" s="137"/>
      <c r="F784" s="63"/>
      <c r="G784" s="64"/>
      <c r="H784" s="65"/>
      <c r="I784" s="138"/>
    </row>
    <row r="785" spans="1:9" ht="24" customHeight="1">
      <c r="A785" s="114">
        <f t="shared" si="29"/>
        <v>16</v>
      </c>
      <c r="B785" s="136"/>
      <c r="C785" s="67"/>
      <c r="D785" s="67"/>
      <c r="E785" s="178"/>
      <c r="F785" s="63"/>
      <c r="G785" s="73"/>
      <c r="H785" s="65"/>
      <c r="I785" s="179"/>
    </row>
    <row r="786" spans="1:9" ht="24" customHeight="1">
      <c r="A786" s="114">
        <f t="shared" si="29"/>
        <v>17</v>
      </c>
      <c r="B786" s="136"/>
      <c r="C786" s="67"/>
      <c r="D786" s="67"/>
      <c r="E786" s="137"/>
      <c r="F786" s="63"/>
      <c r="G786" s="73"/>
      <c r="H786" s="65"/>
      <c r="I786" s="138"/>
    </row>
    <row r="787" spans="1:9" ht="24" customHeight="1">
      <c r="A787" s="114">
        <f t="shared" si="29"/>
        <v>18</v>
      </c>
      <c r="B787" s="139"/>
      <c r="C787" s="140" t="s">
        <v>65</v>
      </c>
      <c r="D787" s="141"/>
      <c r="E787" s="142"/>
      <c r="F787" s="143"/>
      <c r="G787" s="144"/>
      <c r="H787" s="144"/>
      <c r="I787" s="145"/>
    </row>
    <row r="788" spans="1:9" ht="24" customHeight="1">
      <c r="A788" s="114">
        <f t="shared" si="29"/>
        <v>19</v>
      </c>
      <c r="B788" s="146" t="s">
        <v>81</v>
      </c>
      <c r="C788" s="147" t="s">
        <v>95</v>
      </c>
      <c r="D788" s="150"/>
      <c r="E788" s="149" t="s">
        <v>113</v>
      </c>
      <c r="F788" s="68">
        <v>1</v>
      </c>
      <c r="G788" s="69"/>
      <c r="H788" s="69"/>
      <c r="I788" s="155"/>
    </row>
    <row r="789" spans="1:9" ht="24" customHeight="1">
      <c r="A789" s="114">
        <f t="shared" si="29"/>
        <v>20</v>
      </c>
      <c r="B789" s="136"/>
      <c r="C789" s="150" t="s">
        <v>92</v>
      </c>
      <c r="D789" s="150"/>
      <c r="E789" s="152" t="s">
        <v>113</v>
      </c>
      <c r="F789" s="70">
        <v>0</v>
      </c>
      <c r="G789" s="65"/>
      <c r="H789" s="65"/>
      <c r="I789" s="153"/>
    </row>
    <row r="790" spans="1:9" ht="24" customHeight="1">
      <c r="A790" s="114">
        <f t="shared" si="29"/>
        <v>21</v>
      </c>
      <c r="B790" s="136"/>
      <c r="C790" s="150" t="s">
        <v>91</v>
      </c>
      <c r="D790" s="150"/>
      <c r="E790" s="152" t="s">
        <v>113</v>
      </c>
      <c r="F790" s="70">
        <v>1</v>
      </c>
      <c r="G790" s="65"/>
      <c r="H790" s="65"/>
      <c r="I790" s="153"/>
    </row>
    <row r="791" spans="1:9" ht="24" customHeight="1">
      <c r="A791" s="114">
        <f t="shared" si="29"/>
        <v>22</v>
      </c>
      <c r="B791" s="136"/>
      <c r="C791" s="150"/>
      <c r="D791" s="150"/>
      <c r="E791" s="152"/>
      <c r="F791" s="70"/>
      <c r="G791" s="65"/>
      <c r="H791" s="65"/>
      <c r="I791" s="153"/>
    </row>
    <row r="792" spans="1:9" ht="24" customHeight="1">
      <c r="A792" s="114">
        <f t="shared" si="29"/>
        <v>23</v>
      </c>
      <c r="B792" s="136"/>
      <c r="C792" s="150"/>
      <c r="D792" s="150"/>
      <c r="E792" s="152"/>
      <c r="F792" s="70"/>
      <c r="G792" s="65"/>
      <c r="H792" s="65"/>
      <c r="I792" s="153"/>
    </row>
    <row r="793" spans="1:9" ht="24" customHeight="1">
      <c r="A793" s="114">
        <f t="shared" si="29"/>
        <v>24</v>
      </c>
      <c r="B793" s="136"/>
      <c r="C793" s="150"/>
      <c r="D793" s="150"/>
      <c r="E793" s="152"/>
      <c r="F793" s="70"/>
      <c r="G793" s="65"/>
      <c r="H793" s="65"/>
      <c r="I793" s="153"/>
    </row>
    <row r="794" spans="1:9" ht="24" customHeight="1">
      <c r="A794" s="114">
        <f t="shared" si="29"/>
        <v>25</v>
      </c>
      <c r="B794" s="139"/>
      <c r="C794" s="140" t="s">
        <v>65</v>
      </c>
      <c r="D794" s="141"/>
      <c r="E794" s="154"/>
      <c r="F794" s="143"/>
      <c r="G794" s="144"/>
      <c r="H794" s="144"/>
      <c r="I794" s="145"/>
    </row>
    <row r="795" spans="1:9" ht="24" customHeight="1">
      <c r="A795" s="114">
        <f t="shared" si="29"/>
        <v>26</v>
      </c>
      <c r="B795" s="146" t="s">
        <v>82</v>
      </c>
      <c r="C795" s="74"/>
      <c r="D795" s="74"/>
      <c r="E795" s="149"/>
      <c r="F795" s="68"/>
      <c r="G795" s="69"/>
      <c r="H795" s="69"/>
      <c r="I795" s="155"/>
    </row>
    <row r="796" spans="1:9" ht="24" customHeight="1">
      <c r="A796" s="114">
        <f t="shared" si="29"/>
        <v>27</v>
      </c>
      <c r="B796" s="136"/>
      <c r="C796" s="75"/>
      <c r="D796" s="75"/>
      <c r="E796" s="152"/>
      <c r="F796" s="70"/>
      <c r="G796" s="65"/>
      <c r="H796" s="65"/>
      <c r="I796" s="153"/>
    </row>
    <row r="797" spans="1:9" ht="24" customHeight="1">
      <c r="A797" s="114">
        <f t="shared" si="29"/>
        <v>28</v>
      </c>
      <c r="B797" s="136"/>
      <c r="C797" s="75"/>
      <c r="D797" s="75"/>
      <c r="E797" s="152"/>
      <c r="F797" s="70"/>
      <c r="G797" s="65"/>
      <c r="H797" s="65"/>
      <c r="I797" s="153"/>
    </row>
    <row r="798" spans="1:9" ht="24" customHeight="1">
      <c r="A798" s="114">
        <f t="shared" si="29"/>
        <v>29</v>
      </c>
      <c r="B798" s="136"/>
      <c r="C798" s="75"/>
      <c r="D798" s="75"/>
      <c r="E798" s="152"/>
      <c r="F798" s="70"/>
      <c r="G798" s="65"/>
      <c r="H798" s="65"/>
      <c r="I798" s="153"/>
    </row>
    <row r="799" spans="1:9" ht="24" customHeight="1">
      <c r="A799" s="114">
        <f t="shared" si="29"/>
        <v>30</v>
      </c>
      <c r="B799" s="136"/>
      <c r="C799" s="75"/>
      <c r="D799" s="75"/>
      <c r="E799" s="152"/>
      <c r="F799" s="70"/>
      <c r="G799" s="65"/>
      <c r="H799" s="65"/>
      <c r="I799" s="153"/>
    </row>
    <row r="800" spans="1:9" ht="24" customHeight="1" thickBot="1">
      <c r="A800" s="114">
        <f t="shared" si="4"/>
        <v>31</v>
      </c>
      <c r="B800" s="156"/>
      <c r="C800" s="157" t="s">
        <v>65</v>
      </c>
      <c r="D800" s="158"/>
      <c r="E800" s="159"/>
      <c r="F800" s="160"/>
      <c r="G800" s="161"/>
      <c r="H800" s="161"/>
      <c r="I800" s="162"/>
    </row>
    <row r="801" spans="1:9" ht="24" customHeight="1" thickBot="1">
      <c r="A801" s="114">
        <f t="shared" si="4"/>
        <v>32</v>
      </c>
      <c r="B801" s="163" t="s">
        <v>66</v>
      </c>
      <c r="C801" s="164"/>
      <c r="D801" s="164"/>
      <c r="E801" s="165"/>
      <c r="F801" s="166"/>
      <c r="G801" s="167"/>
      <c r="H801" s="168"/>
      <c r="I801" s="169"/>
    </row>
    <row r="802" spans="1:9" ht="24" customHeight="1" thickTop="1">
      <c r="A802" s="114">
        <v>1</v>
      </c>
      <c r="B802" s="182" t="str">
        <f>C805</f>
        <v>3) 신발장 철거 및 제작(수납겸용)</v>
      </c>
      <c r="C802" s="122"/>
      <c r="D802" s="122"/>
      <c r="E802" s="123"/>
      <c r="F802" s="124"/>
      <c r="G802" s="125"/>
      <c r="H802" s="125"/>
      <c r="I802" s="126"/>
    </row>
    <row r="803" spans="1:9" ht="24" customHeight="1" thickBot="1">
      <c r="A803" s="114">
        <f t="shared" ref="A803:A831" si="30">A802+1</f>
        <v>2</v>
      </c>
      <c r="B803" s="180" t="s">
        <v>272</v>
      </c>
      <c r="C803" s="173"/>
      <c r="D803" s="173"/>
      <c r="E803" s="174"/>
      <c r="F803" s="175"/>
      <c r="G803" s="176"/>
      <c r="H803" s="176"/>
      <c r="I803" s="177"/>
    </row>
    <row r="804" spans="1:9" ht="24" customHeight="1" thickBot="1">
      <c r="A804" s="114">
        <f t="shared" si="30"/>
        <v>3</v>
      </c>
      <c r="B804" s="130" t="s">
        <v>0</v>
      </c>
      <c r="C804" s="131" t="s">
        <v>1</v>
      </c>
      <c r="D804" s="131" t="s">
        <v>2</v>
      </c>
      <c r="E804" s="132" t="s">
        <v>3</v>
      </c>
      <c r="F804" s="133" t="s">
        <v>4</v>
      </c>
      <c r="G804" s="134" t="s">
        <v>524</v>
      </c>
      <c r="H804" s="134" t="s">
        <v>525</v>
      </c>
      <c r="I804" s="135" t="s">
        <v>5</v>
      </c>
    </row>
    <row r="805" spans="1:9" ht="24" customHeight="1" thickTop="1">
      <c r="A805" s="114">
        <f t="shared" si="30"/>
        <v>4</v>
      </c>
      <c r="B805" s="136" t="s">
        <v>50</v>
      </c>
      <c r="C805" s="67" t="s">
        <v>434</v>
      </c>
      <c r="D805" s="81" t="s">
        <v>270</v>
      </c>
      <c r="E805" s="137" t="s">
        <v>54</v>
      </c>
      <c r="F805" s="63">
        <v>1</v>
      </c>
      <c r="G805" s="64"/>
      <c r="H805" s="65"/>
      <c r="I805" s="138"/>
    </row>
    <row r="806" spans="1:9" ht="24" customHeight="1">
      <c r="A806" s="114">
        <f t="shared" si="30"/>
        <v>5</v>
      </c>
      <c r="B806" s="136"/>
      <c r="C806" s="67"/>
      <c r="D806" s="67"/>
      <c r="E806" s="137"/>
      <c r="F806" s="63"/>
      <c r="G806" s="66"/>
      <c r="H806" s="65"/>
      <c r="I806" s="138"/>
    </row>
    <row r="807" spans="1:9" ht="24" customHeight="1">
      <c r="A807" s="114">
        <f t="shared" si="30"/>
        <v>6</v>
      </c>
      <c r="B807" s="136"/>
      <c r="C807" s="67"/>
      <c r="D807" s="67"/>
      <c r="E807" s="137"/>
      <c r="F807" s="63"/>
      <c r="G807" s="66"/>
      <c r="H807" s="65"/>
      <c r="I807" s="138"/>
    </row>
    <row r="808" spans="1:9" ht="24" customHeight="1">
      <c r="A808" s="114">
        <f t="shared" si="30"/>
        <v>7</v>
      </c>
      <c r="B808" s="136"/>
      <c r="C808" s="67"/>
      <c r="D808" s="67"/>
      <c r="E808" s="137"/>
      <c r="F808" s="63"/>
      <c r="G808" s="66"/>
      <c r="H808" s="65"/>
      <c r="I808" s="138"/>
    </row>
    <row r="809" spans="1:9" ht="24" customHeight="1">
      <c r="A809" s="114">
        <f t="shared" si="30"/>
        <v>8</v>
      </c>
      <c r="B809" s="136"/>
      <c r="C809" s="67"/>
      <c r="D809" s="67"/>
      <c r="E809" s="137"/>
      <c r="F809" s="63"/>
      <c r="G809" s="64"/>
      <c r="H809" s="65"/>
      <c r="I809" s="138"/>
    </row>
    <row r="810" spans="1:9" ht="24" customHeight="1">
      <c r="A810" s="114">
        <f t="shared" si="30"/>
        <v>9</v>
      </c>
      <c r="B810" s="136"/>
      <c r="C810" s="67"/>
      <c r="D810" s="67"/>
      <c r="E810" s="137"/>
      <c r="F810" s="63"/>
      <c r="G810" s="64"/>
      <c r="H810" s="65"/>
      <c r="I810" s="138"/>
    </row>
    <row r="811" spans="1:9" ht="24" customHeight="1">
      <c r="A811" s="114">
        <f t="shared" si="30"/>
        <v>10</v>
      </c>
      <c r="B811" s="136"/>
      <c r="C811" s="67"/>
      <c r="D811" s="67"/>
      <c r="E811" s="137"/>
      <c r="F811" s="63"/>
      <c r="G811" s="64"/>
      <c r="H811" s="65"/>
      <c r="I811" s="138"/>
    </row>
    <row r="812" spans="1:9" ht="24" customHeight="1">
      <c r="A812" s="114">
        <f t="shared" si="30"/>
        <v>11</v>
      </c>
      <c r="B812" s="136"/>
      <c r="C812" s="67"/>
      <c r="D812" s="67"/>
      <c r="E812" s="137"/>
      <c r="F812" s="63"/>
      <c r="G812" s="64"/>
      <c r="H812" s="65"/>
      <c r="I812" s="138"/>
    </row>
    <row r="813" spans="1:9" ht="24" customHeight="1">
      <c r="A813" s="114">
        <f t="shared" si="30"/>
        <v>12</v>
      </c>
      <c r="B813" s="136"/>
      <c r="C813" s="67"/>
      <c r="D813" s="67"/>
      <c r="E813" s="137"/>
      <c r="F813" s="63"/>
      <c r="G813" s="64"/>
      <c r="H813" s="65"/>
      <c r="I813" s="138"/>
    </row>
    <row r="814" spans="1:9" ht="24" customHeight="1">
      <c r="A814" s="114">
        <f t="shared" si="30"/>
        <v>13</v>
      </c>
      <c r="B814" s="136"/>
      <c r="C814" s="67"/>
      <c r="D814" s="67"/>
      <c r="E814" s="137"/>
      <c r="F814" s="63"/>
      <c r="G814" s="64"/>
      <c r="H814" s="65"/>
      <c r="I814" s="138"/>
    </row>
    <row r="815" spans="1:9" ht="24" customHeight="1">
      <c r="A815" s="114">
        <f t="shared" si="30"/>
        <v>14</v>
      </c>
      <c r="B815" s="136"/>
      <c r="C815" s="67"/>
      <c r="D815" s="72"/>
      <c r="E815" s="137"/>
      <c r="F815" s="63"/>
      <c r="G815" s="64"/>
      <c r="H815" s="65"/>
      <c r="I815" s="138"/>
    </row>
    <row r="816" spans="1:9" ht="24" customHeight="1">
      <c r="A816" s="114">
        <f t="shared" si="30"/>
        <v>15</v>
      </c>
      <c r="B816" s="136"/>
      <c r="C816" s="67"/>
      <c r="D816" s="72"/>
      <c r="E816" s="137"/>
      <c r="F816" s="63"/>
      <c r="G816" s="64"/>
      <c r="H816" s="65"/>
      <c r="I816" s="138"/>
    </row>
    <row r="817" spans="1:9" ht="24" customHeight="1">
      <c r="A817" s="114">
        <f t="shared" si="30"/>
        <v>16</v>
      </c>
      <c r="B817" s="136"/>
      <c r="C817" s="67"/>
      <c r="D817" s="67"/>
      <c r="E817" s="178"/>
      <c r="F817" s="63"/>
      <c r="G817" s="73"/>
      <c r="H817" s="65"/>
      <c r="I817" s="179"/>
    </row>
    <row r="818" spans="1:9" ht="24" customHeight="1">
      <c r="A818" s="114">
        <f t="shared" si="30"/>
        <v>17</v>
      </c>
      <c r="B818" s="136"/>
      <c r="C818" s="67"/>
      <c r="D818" s="67"/>
      <c r="E818" s="137"/>
      <c r="F818" s="63"/>
      <c r="G818" s="73"/>
      <c r="H818" s="65"/>
      <c r="I818" s="138"/>
    </row>
    <row r="819" spans="1:9" ht="24" customHeight="1">
      <c r="A819" s="114">
        <f t="shared" si="30"/>
        <v>18</v>
      </c>
      <c r="B819" s="139"/>
      <c r="C819" s="140" t="s">
        <v>65</v>
      </c>
      <c r="D819" s="141"/>
      <c r="E819" s="142"/>
      <c r="F819" s="143"/>
      <c r="G819" s="144"/>
      <c r="H819" s="144"/>
      <c r="I819" s="145"/>
    </row>
    <row r="820" spans="1:9" ht="24" customHeight="1">
      <c r="A820" s="114">
        <f t="shared" si="30"/>
        <v>19</v>
      </c>
      <c r="B820" s="146" t="s">
        <v>81</v>
      </c>
      <c r="C820" s="147" t="s">
        <v>95</v>
      </c>
      <c r="D820" s="150"/>
      <c r="E820" s="149" t="s">
        <v>113</v>
      </c>
      <c r="F820" s="68">
        <v>1</v>
      </c>
      <c r="G820" s="69"/>
      <c r="H820" s="69"/>
      <c r="I820" s="155"/>
    </row>
    <row r="821" spans="1:9" ht="24" customHeight="1">
      <c r="A821" s="114">
        <f t="shared" si="30"/>
        <v>20</v>
      </c>
      <c r="B821" s="136"/>
      <c r="C821" s="150" t="s">
        <v>92</v>
      </c>
      <c r="D821" s="150"/>
      <c r="E821" s="152" t="s">
        <v>113</v>
      </c>
      <c r="F821" s="70">
        <v>0</v>
      </c>
      <c r="G821" s="65"/>
      <c r="H821" s="65"/>
      <c r="I821" s="153"/>
    </row>
    <row r="822" spans="1:9" ht="24" customHeight="1">
      <c r="A822" s="114">
        <f t="shared" si="30"/>
        <v>21</v>
      </c>
      <c r="B822" s="136"/>
      <c r="C822" s="150" t="s">
        <v>91</v>
      </c>
      <c r="D822" s="150"/>
      <c r="E822" s="152" t="s">
        <v>113</v>
      </c>
      <c r="F822" s="70">
        <v>0.5</v>
      </c>
      <c r="G822" s="65"/>
      <c r="H822" s="65"/>
      <c r="I822" s="153"/>
    </row>
    <row r="823" spans="1:9" ht="24" customHeight="1">
      <c r="A823" s="114">
        <f t="shared" si="30"/>
        <v>22</v>
      </c>
      <c r="B823" s="136"/>
      <c r="C823" s="150"/>
      <c r="D823" s="150"/>
      <c r="E823" s="152"/>
      <c r="F823" s="70"/>
      <c r="G823" s="65"/>
      <c r="H823" s="65"/>
      <c r="I823" s="153"/>
    </row>
    <row r="824" spans="1:9" ht="24" customHeight="1">
      <c r="A824" s="114">
        <f t="shared" si="30"/>
        <v>23</v>
      </c>
      <c r="B824" s="136"/>
      <c r="C824" s="150"/>
      <c r="D824" s="150"/>
      <c r="E824" s="152"/>
      <c r="F824" s="70"/>
      <c r="G824" s="65"/>
      <c r="H824" s="65"/>
      <c r="I824" s="153"/>
    </row>
    <row r="825" spans="1:9" ht="24" customHeight="1">
      <c r="A825" s="114">
        <f t="shared" si="30"/>
        <v>24</v>
      </c>
      <c r="B825" s="136"/>
      <c r="C825" s="150"/>
      <c r="D825" s="150"/>
      <c r="E825" s="152"/>
      <c r="F825" s="70"/>
      <c r="G825" s="65"/>
      <c r="H825" s="65"/>
      <c r="I825" s="153"/>
    </row>
    <row r="826" spans="1:9" ht="24" customHeight="1">
      <c r="A826" s="114">
        <f t="shared" si="30"/>
        <v>25</v>
      </c>
      <c r="B826" s="139"/>
      <c r="C826" s="140" t="s">
        <v>65</v>
      </c>
      <c r="D826" s="141"/>
      <c r="E826" s="154"/>
      <c r="F826" s="143"/>
      <c r="G826" s="144"/>
      <c r="H826" s="144"/>
      <c r="I826" s="145"/>
    </row>
    <row r="827" spans="1:9" ht="24" customHeight="1">
      <c r="A827" s="114">
        <f t="shared" si="30"/>
        <v>26</v>
      </c>
      <c r="B827" s="146" t="s">
        <v>82</v>
      </c>
      <c r="C827" s="74"/>
      <c r="D827" s="74"/>
      <c r="E827" s="149"/>
      <c r="F827" s="68"/>
      <c r="G827" s="69"/>
      <c r="H827" s="69"/>
      <c r="I827" s="155"/>
    </row>
    <row r="828" spans="1:9" ht="24" customHeight="1">
      <c r="A828" s="114">
        <f t="shared" si="30"/>
        <v>27</v>
      </c>
      <c r="B828" s="136"/>
      <c r="C828" s="75"/>
      <c r="D828" s="75"/>
      <c r="E828" s="152"/>
      <c r="F828" s="70"/>
      <c r="G828" s="65"/>
      <c r="H828" s="65"/>
      <c r="I828" s="153"/>
    </row>
    <row r="829" spans="1:9" ht="24" customHeight="1">
      <c r="A829" s="114">
        <f t="shared" si="30"/>
        <v>28</v>
      </c>
      <c r="B829" s="136"/>
      <c r="C829" s="75"/>
      <c r="D829" s="75"/>
      <c r="E829" s="152"/>
      <c r="F829" s="70"/>
      <c r="G829" s="65"/>
      <c r="H829" s="65"/>
      <c r="I829" s="153"/>
    </row>
    <row r="830" spans="1:9" ht="24" customHeight="1">
      <c r="A830" s="114">
        <f t="shared" si="30"/>
        <v>29</v>
      </c>
      <c r="B830" s="136"/>
      <c r="C830" s="75"/>
      <c r="D830" s="75"/>
      <c r="E830" s="152"/>
      <c r="F830" s="70"/>
      <c r="G830" s="65"/>
      <c r="H830" s="65"/>
      <c r="I830" s="153"/>
    </row>
    <row r="831" spans="1:9" ht="24" customHeight="1">
      <c r="A831" s="114">
        <f t="shared" si="30"/>
        <v>30</v>
      </c>
      <c r="B831" s="136"/>
      <c r="C831" s="75"/>
      <c r="D831" s="75"/>
      <c r="E831" s="152"/>
      <c r="F831" s="70"/>
      <c r="G831" s="65"/>
      <c r="H831" s="65"/>
      <c r="I831" s="153"/>
    </row>
    <row r="832" spans="1:9" ht="24" customHeight="1" thickBot="1">
      <c r="A832" s="114">
        <f t="shared" si="4"/>
        <v>31</v>
      </c>
      <c r="B832" s="156"/>
      <c r="C832" s="157" t="s">
        <v>65</v>
      </c>
      <c r="D832" s="158"/>
      <c r="E832" s="159"/>
      <c r="F832" s="160"/>
      <c r="G832" s="161"/>
      <c r="H832" s="161"/>
      <c r="I832" s="162"/>
    </row>
    <row r="833" spans="1:9" ht="24" customHeight="1" thickBot="1">
      <c r="A833" s="114">
        <f t="shared" si="4"/>
        <v>32</v>
      </c>
      <c r="B833" s="163" t="s">
        <v>66</v>
      </c>
      <c r="C833" s="164"/>
      <c r="D833" s="164"/>
      <c r="E833" s="165"/>
      <c r="F833" s="166"/>
      <c r="G833" s="167"/>
      <c r="H833" s="168"/>
      <c r="I833" s="169"/>
    </row>
    <row r="834" spans="1:9" ht="24" customHeight="1" thickTop="1">
      <c r="A834" s="114">
        <v>1</v>
      </c>
      <c r="B834" s="170" t="s">
        <v>274</v>
      </c>
      <c r="C834" s="122"/>
      <c r="D834" s="122"/>
      <c r="E834" s="123"/>
      <c r="F834" s="124"/>
      <c r="G834" s="125"/>
      <c r="H834" s="125"/>
      <c r="I834" s="126"/>
    </row>
    <row r="835" spans="1:9" ht="24" customHeight="1" thickBot="1">
      <c r="A835" s="114">
        <f t="shared" ref="A835:A863" si="31">A834+1</f>
        <v>2</v>
      </c>
      <c r="B835" s="172" t="s">
        <v>279</v>
      </c>
      <c r="C835" s="173"/>
      <c r="D835" s="173"/>
      <c r="E835" s="174"/>
      <c r="F835" s="175"/>
      <c r="G835" s="176"/>
      <c r="H835" s="176"/>
      <c r="I835" s="177"/>
    </row>
    <row r="836" spans="1:9" ht="24" customHeight="1" thickBot="1">
      <c r="A836" s="114">
        <f t="shared" si="31"/>
        <v>3</v>
      </c>
      <c r="B836" s="130" t="s">
        <v>0</v>
      </c>
      <c r="C836" s="131" t="s">
        <v>1</v>
      </c>
      <c r="D836" s="131" t="s">
        <v>2</v>
      </c>
      <c r="E836" s="132" t="s">
        <v>3</v>
      </c>
      <c r="F836" s="133" t="s">
        <v>4</v>
      </c>
      <c r="G836" s="134" t="s">
        <v>524</v>
      </c>
      <c r="H836" s="134" t="s">
        <v>525</v>
      </c>
      <c r="I836" s="135" t="s">
        <v>5</v>
      </c>
    </row>
    <row r="837" spans="1:9" ht="24" customHeight="1" thickTop="1">
      <c r="A837" s="114">
        <f t="shared" si="31"/>
        <v>4</v>
      </c>
      <c r="B837" s="136" t="s">
        <v>50</v>
      </c>
      <c r="C837" s="67" t="s">
        <v>275</v>
      </c>
      <c r="D837" s="81" t="s">
        <v>451</v>
      </c>
      <c r="E837" s="137" t="s">
        <v>452</v>
      </c>
      <c r="F837" s="63">
        <v>3</v>
      </c>
      <c r="G837" s="64"/>
      <c r="H837" s="65"/>
      <c r="I837" s="138"/>
    </row>
    <row r="838" spans="1:9" ht="24" customHeight="1">
      <c r="A838" s="114">
        <f t="shared" si="31"/>
        <v>5</v>
      </c>
      <c r="B838" s="136"/>
      <c r="C838" s="67" t="s">
        <v>281</v>
      </c>
      <c r="D838" s="67" t="s">
        <v>282</v>
      </c>
      <c r="E838" s="137" t="s">
        <v>56</v>
      </c>
      <c r="F838" s="63">
        <v>4</v>
      </c>
      <c r="G838" s="66"/>
      <c r="H838" s="65"/>
      <c r="I838" s="138"/>
    </row>
    <row r="839" spans="1:9" ht="24" customHeight="1">
      <c r="A839" s="114">
        <f t="shared" si="31"/>
        <v>6</v>
      </c>
      <c r="B839" s="136"/>
      <c r="C839" s="67" t="s">
        <v>280</v>
      </c>
      <c r="D839" s="67" t="s">
        <v>282</v>
      </c>
      <c r="E839" s="137" t="s">
        <v>115</v>
      </c>
      <c r="F839" s="63">
        <v>1</v>
      </c>
      <c r="G839" s="66"/>
      <c r="H839" s="65"/>
      <c r="I839" s="138"/>
    </row>
    <row r="840" spans="1:9" ht="24" customHeight="1">
      <c r="A840" s="114">
        <f t="shared" si="31"/>
        <v>7</v>
      </c>
      <c r="B840" s="136"/>
      <c r="C840" s="67" t="s">
        <v>276</v>
      </c>
      <c r="D840" s="67" t="s">
        <v>277</v>
      </c>
      <c r="E840" s="137" t="s">
        <v>56</v>
      </c>
      <c r="F840" s="63">
        <v>1</v>
      </c>
      <c r="G840" s="66"/>
      <c r="H840" s="65"/>
      <c r="I840" s="138"/>
    </row>
    <row r="841" spans="1:9" ht="24" customHeight="1">
      <c r="A841" s="114">
        <f t="shared" si="31"/>
        <v>8</v>
      </c>
      <c r="B841" s="136"/>
      <c r="C841" s="67"/>
      <c r="D841" s="67"/>
      <c r="E841" s="137"/>
      <c r="F841" s="63"/>
      <c r="G841" s="66"/>
      <c r="H841" s="65"/>
      <c r="I841" s="138"/>
    </row>
    <row r="842" spans="1:9" ht="24" customHeight="1">
      <c r="A842" s="114">
        <f t="shared" si="31"/>
        <v>9</v>
      </c>
      <c r="B842" s="136"/>
      <c r="C842" s="67"/>
      <c r="D842" s="67"/>
      <c r="E842" s="137"/>
      <c r="F842" s="63"/>
      <c r="G842" s="64"/>
      <c r="H842" s="65"/>
      <c r="I842" s="138"/>
    </row>
    <row r="843" spans="1:9" ht="24" customHeight="1">
      <c r="A843" s="114">
        <f t="shared" si="31"/>
        <v>10</v>
      </c>
      <c r="B843" s="136"/>
      <c r="C843" s="67"/>
      <c r="D843" s="67"/>
      <c r="E843" s="137"/>
      <c r="F843" s="63"/>
      <c r="G843" s="64"/>
      <c r="H843" s="65"/>
      <c r="I843" s="138"/>
    </row>
    <row r="844" spans="1:9" ht="24" customHeight="1">
      <c r="A844" s="114">
        <f t="shared" si="31"/>
        <v>11</v>
      </c>
      <c r="B844" s="136"/>
      <c r="C844" s="67"/>
      <c r="D844" s="67"/>
      <c r="E844" s="137"/>
      <c r="F844" s="63"/>
      <c r="G844" s="64"/>
      <c r="H844" s="65"/>
      <c r="I844" s="138"/>
    </row>
    <row r="845" spans="1:9" ht="24" customHeight="1">
      <c r="A845" s="114">
        <f t="shared" si="31"/>
        <v>12</v>
      </c>
      <c r="B845" s="136"/>
      <c r="C845" s="67"/>
      <c r="D845" s="67"/>
      <c r="E845" s="137"/>
      <c r="F845" s="63"/>
      <c r="G845" s="64"/>
      <c r="H845" s="65"/>
      <c r="I845" s="138"/>
    </row>
    <row r="846" spans="1:9" ht="24" customHeight="1">
      <c r="A846" s="114">
        <f t="shared" si="31"/>
        <v>13</v>
      </c>
      <c r="B846" s="136"/>
      <c r="C846" s="67"/>
      <c r="D846" s="67"/>
      <c r="E846" s="137"/>
      <c r="F846" s="63"/>
      <c r="G846" s="64"/>
      <c r="H846" s="65"/>
      <c r="I846" s="138"/>
    </row>
    <row r="847" spans="1:9" ht="24" customHeight="1">
      <c r="A847" s="114">
        <f t="shared" si="31"/>
        <v>14</v>
      </c>
      <c r="B847" s="136"/>
      <c r="C847" s="67"/>
      <c r="D847" s="72"/>
      <c r="E847" s="137"/>
      <c r="F847" s="63"/>
      <c r="G847" s="64"/>
      <c r="H847" s="65"/>
      <c r="I847" s="138"/>
    </row>
    <row r="848" spans="1:9" ht="24" customHeight="1">
      <c r="A848" s="114">
        <f t="shared" si="31"/>
        <v>15</v>
      </c>
      <c r="B848" s="136"/>
      <c r="C848" s="67"/>
      <c r="D848" s="72"/>
      <c r="E848" s="137"/>
      <c r="F848" s="63"/>
      <c r="G848" s="64"/>
      <c r="H848" s="65"/>
      <c r="I848" s="138"/>
    </row>
    <row r="849" spans="1:9" ht="24" customHeight="1">
      <c r="A849" s="114">
        <f t="shared" si="31"/>
        <v>16</v>
      </c>
      <c r="B849" s="136"/>
      <c r="C849" s="67"/>
      <c r="D849" s="67"/>
      <c r="E849" s="178"/>
      <c r="F849" s="63"/>
      <c r="G849" s="73"/>
      <c r="H849" s="65"/>
      <c r="I849" s="179"/>
    </row>
    <row r="850" spans="1:9" ht="24" customHeight="1">
      <c r="A850" s="114">
        <f t="shared" si="31"/>
        <v>17</v>
      </c>
      <c r="B850" s="136"/>
      <c r="C850" s="67"/>
      <c r="D850" s="67"/>
      <c r="E850" s="137"/>
      <c r="F850" s="63"/>
      <c r="G850" s="73"/>
      <c r="H850" s="65"/>
      <c r="I850" s="138"/>
    </row>
    <row r="851" spans="1:9" ht="24" customHeight="1">
      <c r="A851" s="114">
        <f t="shared" si="31"/>
        <v>18</v>
      </c>
      <c r="B851" s="139"/>
      <c r="C851" s="140" t="s">
        <v>65</v>
      </c>
      <c r="D851" s="141"/>
      <c r="E851" s="142"/>
      <c r="F851" s="143"/>
      <c r="G851" s="144"/>
      <c r="H851" s="144"/>
      <c r="I851" s="145"/>
    </row>
    <row r="852" spans="1:9" ht="24" customHeight="1">
      <c r="A852" s="114">
        <f t="shared" si="31"/>
        <v>19</v>
      </c>
      <c r="B852" s="146" t="s">
        <v>81</v>
      </c>
      <c r="C852" s="147" t="s">
        <v>61</v>
      </c>
      <c r="D852" s="150"/>
      <c r="E852" s="149" t="s">
        <v>113</v>
      </c>
      <c r="F852" s="68">
        <v>2</v>
      </c>
      <c r="G852" s="69"/>
      <c r="H852" s="69"/>
      <c r="I852" s="155"/>
    </row>
    <row r="853" spans="1:9" ht="24" customHeight="1">
      <c r="A853" s="114">
        <f t="shared" si="31"/>
        <v>20</v>
      </c>
      <c r="B853" s="136"/>
      <c r="C853" s="150" t="s">
        <v>59</v>
      </c>
      <c r="D853" s="150"/>
      <c r="E853" s="152" t="s">
        <v>113</v>
      </c>
      <c r="F853" s="70">
        <v>2</v>
      </c>
      <c r="G853" s="65"/>
      <c r="H853" s="65"/>
      <c r="I853" s="153"/>
    </row>
    <row r="854" spans="1:9" ht="24" customHeight="1">
      <c r="A854" s="114">
        <f t="shared" si="31"/>
        <v>21</v>
      </c>
      <c r="B854" s="136"/>
      <c r="C854" s="150" t="s">
        <v>60</v>
      </c>
      <c r="D854" s="150"/>
      <c r="E854" s="152" t="s">
        <v>113</v>
      </c>
      <c r="F854" s="70">
        <v>2</v>
      </c>
      <c r="G854" s="65"/>
      <c r="H854" s="65"/>
      <c r="I854" s="153"/>
    </row>
    <row r="855" spans="1:9" ht="24" customHeight="1">
      <c r="A855" s="114">
        <f t="shared" si="31"/>
        <v>22</v>
      </c>
      <c r="B855" s="136"/>
      <c r="C855" s="150"/>
      <c r="D855" s="150"/>
      <c r="E855" s="152"/>
      <c r="F855" s="70"/>
      <c r="G855" s="65"/>
      <c r="H855" s="65"/>
      <c r="I855" s="153"/>
    </row>
    <row r="856" spans="1:9" ht="24" customHeight="1">
      <c r="A856" s="114">
        <f t="shared" si="31"/>
        <v>23</v>
      </c>
      <c r="B856" s="136"/>
      <c r="C856" s="150"/>
      <c r="D856" s="150"/>
      <c r="E856" s="152"/>
      <c r="F856" s="70"/>
      <c r="G856" s="65"/>
      <c r="H856" s="65"/>
      <c r="I856" s="153"/>
    </row>
    <row r="857" spans="1:9" ht="24" customHeight="1">
      <c r="A857" s="114">
        <f t="shared" si="31"/>
        <v>24</v>
      </c>
      <c r="B857" s="136"/>
      <c r="C857" s="150"/>
      <c r="D857" s="150"/>
      <c r="E857" s="152"/>
      <c r="F857" s="70"/>
      <c r="G857" s="65"/>
      <c r="H857" s="65"/>
      <c r="I857" s="153"/>
    </row>
    <row r="858" spans="1:9" ht="24" customHeight="1">
      <c r="A858" s="114">
        <f t="shared" si="31"/>
        <v>25</v>
      </c>
      <c r="B858" s="139"/>
      <c r="C858" s="140" t="s">
        <v>65</v>
      </c>
      <c r="D858" s="141"/>
      <c r="E858" s="154"/>
      <c r="F858" s="143"/>
      <c r="G858" s="144"/>
      <c r="H858" s="144"/>
      <c r="I858" s="145"/>
    </row>
    <row r="859" spans="1:9" ht="24" customHeight="1">
      <c r="A859" s="114">
        <f t="shared" si="31"/>
        <v>26</v>
      </c>
      <c r="B859" s="146" t="s">
        <v>82</v>
      </c>
      <c r="C859" s="74" t="s">
        <v>283</v>
      </c>
      <c r="D859" s="74"/>
      <c r="E859" s="149" t="s">
        <v>123</v>
      </c>
      <c r="F859" s="68">
        <v>2</v>
      </c>
      <c r="G859" s="69"/>
      <c r="H859" s="69"/>
      <c r="I859" s="155"/>
    </row>
    <row r="860" spans="1:9" ht="24" customHeight="1">
      <c r="A860" s="114">
        <f t="shared" si="31"/>
        <v>27</v>
      </c>
      <c r="B860" s="136"/>
      <c r="C860" s="75"/>
      <c r="D860" s="75"/>
      <c r="E860" s="152"/>
      <c r="F860" s="70"/>
      <c r="G860" s="65"/>
      <c r="H860" s="65"/>
      <c r="I860" s="153"/>
    </row>
    <row r="861" spans="1:9" ht="24" customHeight="1">
      <c r="A861" s="114">
        <f t="shared" si="31"/>
        <v>28</v>
      </c>
      <c r="B861" s="136"/>
      <c r="C861" s="75"/>
      <c r="D861" s="75"/>
      <c r="E861" s="152"/>
      <c r="F861" s="70"/>
      <c r="G861" s="65"/>
      <c r="H861" s="65"/>
      <c r="I861" s="153"/>
    </row>
    <row r="862" spans="1:9" ht="24" customHeight="1">
      <c r="A862" s="114">
        <f t="shared" si="31"/>
        <v>29</v>
      </c>
      <c r="B862" s="136"/>
      <c r="C862" s="75"/>
      <c r="D862" s="75"/>
      <c r="E862" s="152"/>
      <c r="F862" s="70"/>
      <c r="G862" s="65"/>
      <c r="H862" s="65"/>
      <c r="I862" s="153"/>
    </row>
    <row r="863" spans="1:9" ht="24" customHeight="1">
      <c r="A863" s="114">
        <f t="shared" si="31"/>
        <v>30</v>
      </c>
      <c r="B863" s="136"/>
      <c r="C863" s="75"/>
      <c r="D863" s="75"/>
      <c r="E863" s="152"/>
      <c r="F863" s="70"/>
      <c r="G863" s="65"/>
      <c r="H863" s="65"/>
      <c r="I863" s="153"/>
    </row>
    <row r="864" spans="1:9" ht="24" customHeight="1" thickBot="1">
      <c r="A864" s="114">
        <f t="shared" si="4"/>
        <v>31</v>
      </c>
      <c r="B864" s="156"/>
      <c r="C864" s="157" t="s">
        <v>65</v>
      </c>
      <c r="D864" s="158"/>
      <c r="E864" s="159"/>
      <c r="F864" s="160"/>
      <c r="G864" s="161"/>
      <c r="H864" s="161"/>
      <c r="I864" s="162"/>
    </row>
    <row r="865" spans="1:9" ht="24" customHeight="1" thickBot="1">
      <c r="A865" s="114">
        <f t="shared" si="4"/>
        <v>32</v>
      </c>
      <c r="B865" s="163" t="s">
        <v>66</v>
      </c>
      <c r="C865" s="164"/>
      <c r="D865" s="164"/>
      <c r="E865" s="165"/>
      <c r="F865" s="166"/>
      <c r="G865" s="167"/>
      <c r="H865" s="168"/>
      <c r="I865" s="169"/>
    </row>
    <row r="866" spans="1:9" ht="24" customHeight="1" thickTop="1">
      <c r="A866" s="114">
        <v>1</v>
      </c>
      <c r="B866" s="170" t="s">
        <v>284</v>
      </c>
      <c r="C866" s="122"/>
      <c r="D866" s="122"/>
      <c r="E866" s="123"/>
      <c r="F866" s="124"/>
      <c r="G866" s="125"/>
      <c r="H866" s="125"/>
      <c r="I866" s="126"/>
    </row>
    <row r="867" spans="1:9" ht="24" customHeight="1" thickBot="1">
      <c r="A867" s="114">
        <f t="shared" ref="A867:A895" si="32">A866+1</f>
        <v>2</v>
      </c>
      <c r="B867" s="172" t="s">
        <v>287</v>
      </c>
      <c r="C867" s="173"/>
      <c r="D867" s="173"/>
      <c r="E867" s="174"/>
      <c r="F867" s="175"/>
      <c r="G867" s="176"/>
      <c r="H867" s="176"/>
      <c r="I867" s="177"/>
    </row>
    <row r="868" spans="1:9" ht="24" customHeight="1" thickBot="1">
      <c r="A868" s="114">
        <f t="shared" si="32"/>
        <v>3</v>
      </c>
      <c r="B868" s="130" t="s">
        <v>0</v>
      </c>
      <c r="C868" s="131" t="s">
        <v>1</v>
      </c>
      <c r="D868" s="131" t="s">
        <v>2</v>
      </c>
      <c r="E868" s="132" t="s">
        <v>3</v>
      </c>
      <c r="F868" s="133" t="s">
        <v>4</v>
      </c>
      <c r="G868" s="134" t="s">
        <v>524</v>
      </c>
      <c r="H868" s="134" t="s">
        <v>525</v>
      </c>
      <c r="I868" s="135" t="s">
        <v>5</v>
      </c>
    </row>
    <row r="869" spans="1:9" ht="24" customHeight="1" thickTop="1">
      <c r="A869" s="114">
        <f t="shared" si="32"/>
        <v>4</v>
      </c>
      <c r="B869" s="136" t="s">
        <v>50</v>
      </c>
      <c r="C869" s="67" t="s">
        <v>285</v>
      </c>
      <c r="D869" s="81" t="s">
        <v>286</v>
      </c>
      <c r="E869" s="137" t="s">
        <v>278</v>
      </c>
      <c r="F869" s="63">
        <v>10.8</v>
      </c>
      <c r="G869" s="64"/>
      <c r="H869" s="65"/>
      <c r="I869" s="138" t="s">
        <v>440</v>
      </c>
    </row>
    <row r="870" spans="1:9" ht="24" customHeight="1">
      <c r="A870" s="114">
        <f t="shared" si="32"/>
        <v>5</v>
      </c>
      <c r="B870" s="136"/>
      <c r="C870" s="67"/>
      <c r="D870" s="67"/>
      <c r="E870" s="137"/>
      <c r="F870" s="63"/>
      <c r="G870" s="66"/>
      <c r="H870" s="65"/>
      <c r="I870" s="138"/>
    </row>
    <row r="871" spans="1:9" ht="24" customHeight="1">
      <c r="A871" s="114">
        <f t="shared" si="32"/>
        <v>6</v>
      </c>
      <c r="B871" s="136"/>
      <c r="C871" s="67"/>
      <c r="D871" s="67"/>
      <c r="E871" s="137"/>
      <c r="F871" s="63"/>
      <c r="G871" s="66"/>
      <c r="H871" s="65"/>
      <c r="I871" s="138"/>
    </row>
    <row r="872" spans="1:9" ht="24" customHeight="1">
      <c r="A872" s="114">
        <f t="shared" si="32"/>
        <v>7</v>
      </c>
      <c r="B872" s="136"/>
      <c r="C872" s="67"/>
      <c r="D872" s="67"/>
      <c r="E872" s="137"/>
      <c r="F872" s="63"/>
      <c r="G872" s="66"/>
      <c r="H872" s="65"/>
      <c r="I872" s="138"/>
    </row>
    <row r="873" spans="1:9" ht="24" customHeight="1">
      <c r="A873" s="114">
        <f t="shared" si="32"/>
        <v>8</v>
      </c>
      <c r="B873" s="136"/>
      <c r="C873" s="67"/>
      <c r="D873" s="67"/>
      <c r="E873" s="137"/>
      <c r="F873" s="63"/>
      <c r="G873" s="66"/>
      <c r="H873" s="65"/>
      <c r="I873" s="138"/>
    </row>
    <row r="874" spans="1:9" ht="24" customHeight="1">
      <c r="A874" s="114">
        <f t="shared" si="32"/>
        <v>9</v>
      </c>
      <c r="B874" s="136"/>
      <c r="C874" s="67"/>
      <c r="D874" s="67"/>
      <c r="E874" s="137"/>
      <c r="F874" s="63"/>
      <c r="G874" s="64"/>
      <c r="H874" s="65"/>
      <c r="I874" s="138"/>
    </row>
    <row r="875" spans="1:9" ht="24" customHeight="1">
      <c r="A875" s="114">
        <f t="shared" si="32"/>
        <v>10</v>
      </c>
      <c r="B875" s="136"/>
      <c r="C875" s="67"/>
      <c r="D875" s="67"/>
      <c r="E875" s="137"/>
      <c r="F875" s="63"/>
      <c r="G875" s="64"/>
      <c r="H875" s="65"/>
      <c r="I875" s="138"/>
    </row>
    <row r="876" spans="1:9" ht="24" customHeight="1">
      <c r="A876" s="114">
        <f t="shared" si="32"/>
        <v>11</v>
      </c>
      <c r="B876" s="136"/>
      <c r="C876" s="67"/>
      <c r="D876" s="67"/>
      <c r="E876" s="137"/>
      <c r="F876" s="63"/>
      <c r="G876" s="64"/>
      <c r="H876" s="65"/>
      <c r="I876" s="138"/>
    </row>
    <row r="877" spans="1:9" ht="24" customHeight="1">
      <c r="A877" s="114">
        <f t="shared" si="32"/>
        <v>12</v>
      </c>
      <c r="B877" s="136"/>
      <c r="C877" s="67"/>
      <c r="D877" s="67"/>
      <c r="E877" s="137"/>
      <c r="F877" s="63"/>
      <c r="G877" s="64"/>
      <c r="H877" s="65"/>
      <c r="I877" s="138"/>
    </row>
    <row r="878" spans="1:9" ht="24" customHeight="1">
      <c r="A878" s="114">
        <f t="shared" si="32"/>
        <v>13</v>
      </c>
      <c r="B878" s="136"/>
      <c r="C878" s="67"/>
      <c r="D878" s="67"/>
      <c r="E878" s="137"/>
      <c r="F878" s="63"/>
      <c r="G878" s="64"/>
      <c r="H878" s="65"/>
      <c r="I878" s="138"/>
    </row>
    <row r="879" spans="1:9" ht="24" customHeight="1">
      <c r="A879" s="114">
        <f t="shared" si="32"/>
        <v>14</v>
      </c>
      <c r="B879" s="136"/>
      <c r="C879" s="67"/>
      <c r="D879" s="72"/>
      <c r="E879" s="137"/>
      <c r="F879" s="63"/>
      <c r="G879" s="64"/>
      <c r="H879" s="65"/>
      <c r="I879" s="138"/>
    </row>
    <row r="880" spans="1:9" ht="24" customHeight="1">
      <c r="A880" s="114">
        <f t="shared" si="32"/>
        <v>15</v>
      </c>
      <c r="B880" s="136"/>
      <c r="C880" s="67"/>
      <c r="D880" s="72"/>
      <c r="E880" s="137"/>
      <c r="F880" s="63"/>
      <c r="G880" s="64"/>
      <c r="H880" s="65"/>
      <c r="I880" s="138"/>
    </row>
    <row r="881" spans="1:9" ht="24" customHeight="1">
      <c r="A881" s="114">
        <f t="shared" si="32"/>
        <v>16</v>
      </c>
      <c r="B881" s="136"/>
      <c r="C881" s="67"/>
      <c r="D881" s="67"/>
      <c r="E881" s="178"/>
      <c r="F881" s="63"/>
      <c r="G881" s="73"/>
      <c r="H881" s="65"/>
      <c r="I881" s="179"/>
    </row>
    <row r="882" spans="1:9" ht="24" customHeight="1">
      <c r="A882" s="114">
        <f t="shared" si="32"/>
        <v>17</v>
      </c>
      <c r="B882" s="136"/>
      <c r="C882" s="67"/>
      <c r="D882" s="67"/>
      <c r="E882" s="137"/>
      <c r="F882" s="63"/>
      <c r="G882" s="73"/>
      <c r="H882" s="65"/>
      <c r="I882" s="138"/>
    </row>
    <row r="883" spans="1:9" ht="24" customHeight="1">
      <c r="A883" s="114">
        <f t="shared" si="32"/>
        <v>18</v>
      </c>
      <c r="B883" s="139"/>
      <c r="C883" s="140" t="s">
        <v>65</v>
      </c>
      <c r="D883" s="141"/>
      <c r="E883" s="142"/>
      <c r="F883" s="143"/>
      <c r="G883" s="144"/>
      <c r="H883" s="144"/>
      <c r="I883" s="145"/>
    </row>
    <row r="884" spans="1:9" ht="24" customHeight="1">
      <c r="A884" s="114">
        <f t="shared" si="32"/>
        <v>19</v>
      </c>
      <c r="B884" s="146" t="s">
        <v>81</v>
      </c>
      <c r="C884" s="147" t="s">
        <v>61</v>
      </c>
      <c r="D884" s="150"/>
      <c r="E884" s="149" t="s">
        <v>113</v>
      </c>
      <c r="F884" s="68">
        <v>0</v>
      </c>
      <c r="G884" s="69"/>
      <c r="H884" s="69"/>
      <c r="I884" s="155"/>
    </row>
    <row r="885" spans="1:9" ht="24" customHeight="1">
      <c r="A885" s="114">
        <f t="shared" si="32"/>
        <v>20</v>
      </c>
      <c r="B885" s="136"/>
      <c r="C885" s="150" t="s">
        <v>118</v>
      </c>
      <c r="D885" s="150"/>
      <c r="E885" s="152" t="s">
        <v>113</v>
      </c>
      <c r="F885" s="70">
        <v>1</v>
      </c>
      <c r="G885" s="65"/>
      <c r="H885" s="65"/>
      <c r="I885" s="153"/>
    </row>
    <row r="886" spans="1:9" ht="24" customHeight="1">
      <c r="A886" s="114">
        <f t="shared" si="32"/>
        <v>21</v>
      </c>
      <c r="B886" s="136"/>
      <c r="C886" s="150" t="s">
        <v>60</v>
      </c>
      <c r="D886" s="150"/>
      <c r="E886" s="152" t="s">
        <v>113</v>
      </c>
      <c r="F886" s="70">
        <v>1</v>
      </c>
      <c r="G886" s="65"/>
      <c r="H886" s="65"/>
      <c r="I886" s="153"/>
    </row>
    <row r="887" spans="1:9" ht="24" customHeight="1">
      <c r="A887" s="114">
        <f t="shared" si="32"/>
        <v>22</v>
      </c>
      <c r="B887" s="136"/>
      <c r="C887" s="150" t="s">
        <v>512</v>
      </c>
      <c r="D887" s="150"/>
      <c r="E887" s="152" t="s">
        <v>117</v>
      </c>
      <c r="F887" s="70">
        <v>0.5</v>
      </c>
      <c r="G887" s="65"/>
      <c r="H887" s="65"/>
      <c r="I887" s="153"/>
    </row>
    <row r="888" spans="1:9" ht="24" customHeight="1">
      <c r="A888" s="114">
        <f t="shared" si="32"/>
        <v>23</v>
      </c>
      <c r="B888" s="136"/>
      <c r="C888" s="150"/>
      <c r="D888" s="150"/>
      <c r="E888" s="152"/>
      <c r="F888" s="70"/>
      <c r="G888" s="65"/>
      <c r="H888" s="65"/>
      <c r="I888" s="153"/>
    </row>
    <row r="889" spans="1:9" ht="24" customHeight="1">
      <c r="A889" s="114">
        <f t="shared" si="32"/>
        <v>24</v>
      </c>
      <c r="B889" s="136"/>
      <c r="C889" s="150"/>
      <c r="D889" s="150"/>
      <c r="E889" s="152"/>
      <c r="F889" s="70"/>
      <c r="G889" s="65"/>
      <c r="H889" s="65"/>
      <c r="I889" s="153"/>
    </row>
    <row r="890" spans="1:9" ht="24" customHeight="1">
      <c r="A890" s="114">
        <f t="shared" si="32"/>
        <v>25</v>
      </c>
      <c r="B890" s="139"/>
      <c r="C890" s="140" t="s">
        <v>65</v>
      </c>
      <c r="D890" s="141"/>
      <c r="E890" s="154"/>
      <c r="F890" s="143"/>
      <c r="G890" s="144"/>
      <c r="H890" s="144"/>
      <c r="I890" s="145"/>
    </row>
    <row r="891" spans="1:9" ht="24" customHeight="1">
      <c r="A891" s="114">
        <f t="shared" si="32"/>
        <v>26</v>
      </c>
      <c r="B891" s="146" t="s">
        <v>82</v>
      </c>
      <c r="C891" s="74"/>
      <c r="D891" s="74"/>
      <c r="E891" s="149"/>
      <c r="F891" s="68"/>
      <c r="G891" s="69"/>
      <c r="H891" s="69"/>
      <c r="I891" s="155"/>
    </row>
    <row r="892" spans="1:9" ht="24" customHeight="1">
      <c r="A892" s="114">
        <f t="shared" si="32"/>
        <v>27</v>
      </c>
      <c r="B892" s="136"/>
      <c r="C892" s="75"/>
      <c r="D892" s="75"/>
      <c r="E892" s="152"/>
      <c r="F892" s="70"/>
      <c r="G892" s="65"/>
      <c r="H892" s="65"/>
      <c r="I892" s="153"/>
    </row>
    <row r="893" spans="1:9" ht="24" customHeight="1">
      <c r="A893" s="114">
        <f t="shared" si="32"/>
        <v>28</v>
      </c>
      <c r="B893" s="136"/>
      <c r="C893" s="75"/>
      <c r="D893" s="75"/>
      <c r="E893" s="152"/>
      <c r="F893" s="70"/>
      <c r="G893" s="65"/>
      <c r="H893" s="65"/>
      <c r="I893" s="153"/>
    </row>
    <row r="894" spans="1:9" ht="24" customHeight="1">
      <c r="A894" s="114">
        <f t="shared" si="32"/>
        <v>29</v>
      </c>
      <c r="B894" s="136"/>
      <c r="C894" s="75"/>
      <c r="D894" s="75"/>
      <c r="E894" s="152"/>
      <c r="F894" s="70"/>
      <c r="G894" s="65"/>
      <c r="H894" s="65"/>
      <c r="I894" s="153"/>
    </row>
    <row r="895" spans="1:9" ht="24" customHeight="1">
      <c r="A895" s="114">
        <f t="shared" si="32"/>
        <v>30</v>
      </c>
      <c r="B895" s="136"/>
      <c r="C895" s="75"/>
      <c r="D895" s="75"/>
      <c r="E895" s="152"/>
      <c r="F895" s="70"/>
      <c r="G895" s="65"/>
      <c r="H895" s="65"/>
      <c r="I895" s="153"/>
    </row>
    <row r="896" spans="1:9" ht="24" customHeight="1" thickBot="1">
      <c r="A896" s="114">
        <f t="shared" si="4"/>
        <v>31</v>
      </c>
      <c r="B896" s="156"/>
      <c r="C896" s="157" t="s">
        <v>65</v>
      </c>
      <c r="D896" s="158"/>
      <c r="E896" s="159"/>
      <c r="F896" s="160"/>
      <c r="G896" s="161"/>
      <c r="H896" s="161"/>
      <c r="I896" s="162"/>
    </row>
    <row r="897" spans="1:9" ht="24" customHeight="1" thickBot="1">
      <c r="A897" s="114">
        <f t="shared" si="4"/>
        <v>32</v>
      </c>
      <c r="B897" s="163" t="s">
        <v>66</v>
      </c>
      <c r="C897" s="164"/>
      <c r="D897" s="164"/>
      <c r="E897" s="165"/>
      <c r="F897" s="166"/>
      <c r="G897" s="167"/>
      <c r="H897" s="168"/>
      <c r="I897" s="169"/>
    </row>
    <row r="898" spans="1:9" ht="24" customHeight="1" thickTop="1">
      <c r="A898" s="114">
        <v>1</v>
      </c>
      <c r="B898" s="170" t="s">
        <v>291</v>
      </c>
      <c r="C898" s="122"/>
      <c r="D898" s="122"/>
      <c r="E898" s="123"/>
      <c r="F898" s="124"/>
      <c r="G898" s="125"/>
      <c r="H898" s="125"/>
      <c r="I898" s="126"/>
    </row>
    <row r="899" spans="1:9" ht="24" customHeight="1" thickBot="1">
      <c r="A899" s="114">
        <f t="shared" ref="A899:A927" si="33">A898+1</f>
        <v>2</v>
      </c>
      <c r="B899" s="172" t="s">
        <v>296</v>
      </c>
      <c r="C899" s="173"/>
      <c r="D899" s="173"/>
      <c r="E899" s="174"/>
      <c r="F899" s="175"/>
      <c r="G899" s="176"/>
      <c r="H899" s="176"/>
      <c r="I899" s="177"/>
    </row>
    <row r="900" spans="1:9" ht="24" customHeight="1" thickBot="1">
      <c r="A900" s="114">
        <f t="shared" si="33"/>
        <v>3</v>
      </c>
      <c r="B900" s="130" t="s">
        <v>0</v>
      </c>
      <c r="C900" s="131" t="s">
        <v>1</v>
      </c>
      <c r="D900" s="131" t="s">
        <v>2</v>
      </c>
      <c r="E900" s="132" t="s">
        <v>3</v>
      </c>
      <c r="F900" s="133" t="s">
        <v>4</v>
      </c>
      <c r="G900" s="134" t="s">
        <v>524</v>
      </c>
      <c r="H900" s="134" t="s">
        <v>525</v>
      </c>
      <c r="I900" s="135" t="s">
        <v>5</v>
      </c>
    </row>
    <row r="901" spans="1:9" ht="24" customHeight="1" thickTop="1">
      <c r="A901" s="114">
        <f t="shared" si="33"/>
        <v>4</v>
      </c>
      <c r="B901" s="136" t="s">
        <v>50</v>
      </c>
      <c r="C901" s="67" t="s">
        <v>292</v>
      </c>
      <c r="D901" s="81" t="s">
        <v>293</v>
      </c>
      <c r="E901" s="137" t="s">
        <v>115</v>
      </c>
      <c r="F901" s="63">
        <v>1</v>
      </c>
      <c r="G901" s="64"/>
      <c r="H901" s="65"/>
      <c r="I901" s="138"/>
    </row>
    <row r="902" spans="1:9" ht="24" customHeight="1">
      <c r="A902" s="114">
        <f t="shared" si="33"/>
        <v>5</v>
      </c>
      <c r="B902" s="136"/>
      <c r="C902" s="67" t="s">
        <v>294</v>
      </c>
      <c r="D902" s="67" t="s">
        <v>295</v>
      </c>
      <c r="E902" s="137" t="s">
        <v>115</v>
      </c>
      <c r="F902" s="63">
        <v>1</v>
      </c>
      <c r="G902" s="66"/>
      <c r="H902" s="65"/>
      <c r="I902" s="138"/>
    </row>
    <row r="903" spans="1:9" ht="24" customHeight="1">
      <c r="A903" s="114">
        <f t="shared" si="33"/>
        <v>6</v>
      </c>
      <c r="B903" s="136"/>
      <c r="C903" s="67"/>
      <c r="D903" s="67"/>
      <c r="E903" s="137"/>
      <c r="F903" s="63"/>
      <c r="G903" s="66"/>
      <c r="H903" s="65"/>
      <c r="I903" s="138"/>
    </row>
    <row r="904" spans="1:9" ht="24" customHeight="1">
      <c r="A904" s="114">
        <f t="shared" si="33"/>
        <v>7</v>
      </c>
      <c r="B904" s="136"/>
      <c r="C904" s="67"/>
      <c r="D904" s="67"/>
      <c r="E904" s="137"/>
      <c r="F904" s="63"/>
      <c r="G904" s="66"/>
      <c r="H904" s="65"/>
      <c r="I904" s="138"/>
    </row>
    <row r="905" spans="1:9" ht="24" customHeight="1">
      <c r="A905" s="114">
        <f t="shared" si="33"/>
        <v>8</v>
      </c>
      <c r="B905" s="136"/>
      <c r="C905" s="67"/>
      <c r="D905" s="67"/>
      <c r="E905" s="137"/>
      <c r="F905" s="63"/>
      <c r="G905" s="66"/>
      <c r="H905" s="65"/>
      <c r="I905" s="138"/>
    </row>
    <row r="906" spans="1:9" ht="24" customHeight="1">
      <c r="A906" s="114">
        <f t="shared" si="33"/>
        <v>9</v>
      </c>
      <c r="B906" s="136"/>
      <c r="C906" s="67"/>
      <c r="D906" s="67"/>
      <c r="E906" s="137"/>
      <c r="F906" s="63"/>
      <c r="G906" s="64"/>
      <c r="H906" s="65"/>
      <c r="I906" s="138"/>
    </row>
    <row r="907" spans="1:9" ht="24" customHeight="1">
      <c r="A907" s="114">
        <f t="shared" si="33"/>
        <v>10</v>
      </c>
      <c r="B907" s="136"/>
      <c r="C907" s="67"/>
      <c r="D907" s="67"/>
      <c r="E907" s="137"/>
      <c r="F907" s="63"/>
      <c r="G907" s="64"/>
      <c r="H907" s="65"/>
      <c r="I907" s="138"/>
    </row>
    <row r="908" spans="1:9" ht="24" customHeight="1">
      <c r="A908" s="114">
        <f t="shared" si="33"/>
        <v>11</v>
      </c>
      <c r="B908" s="136"/>
      <c r="C908" s="67"/>
      <c r="D908" s="67"/>
      <c r="E908" s="137"/>
      <c r="F908" s="63"/>
      <c r="G908" s="64"/>
      <c r="H908" s="65"/>
      <c r="I908" s="138"/>
    </row>
    <row r="909" spans="1:9" ht="24" customHeight="1">
      <c r="A909" s="114">
        <f t="shared" si="33"/>
        <v>12</v>
      </c>
      <c r="B909" s="136"/>
      <c r="C909" s="67"/>
      <c r="D909" s="67"/>
      <c r="E909" s="137"/>
      <c r="F909" s="63"/>
      <c r="G909" s="64"/>
      <c r="H909" s="65"/>
      <c r="I909" s="138"/>
    </row>
    <row r="910" spans="1:9" ht="24" customHeight="1">
      <c r="A910" s="114">
        <f t="shared" si="33"/>
        <v>13</v>
      </c>
      <c r="B910" s="136"/>
      <c r="C910" s="67"/>
      <c r="D910" s="67"/>
      <c r="E910" s="137"/>
      <c r="F910" s="63"/>
      <c r="G910" s="64"/>
      <c r="H910" s="65"/>
      <c r="I910" s="138"/>
    </row>
    <row r="911" spans="1:9" ht="24" customHeight="1">
      <c r="A911" s="114">
        <f t="shared" si="33"/>
        <v>14</v>
      </c>
      <c r="B911" s="136"/>
      <c r="C911" s="67"/>
      <c r="D911" s="72"/>
      <c r="E911" s="137"/>
      <c r="F911" s="63"/>
      <c r="G911" s="64"/>
      <c r="H911" s="65"/>
      <c r="I911" s="138"/>
    </row>
    <row r="912" spans="1:9" ht="24" customHeight="1">
      <c r="A912" s="114">
        <f t="shared" si="33"/>
        <v>15</v>
      </c>
      <c r="B912" s="136"/>
      <c r="C912" s="67"/>
      <c r="D912" s="72"/>
      <c r="E912" s="137"/>
      <c r="F912" s="63"/>
      <c r="G912" s="64"/>
      <c r="H912" s="65"/>
      <c r="I912" s="138"/>
    </row>
    <row r="913" spans="1:9" ht="24" customHeight="1">
      <c r="A913" s="114">
        <f t="shared" si="33"/>
        <v>16</v>
      </c>
      <c r="B913" s="136"/>
      <c r="C913" s="67"/>
      <c r="D913" s="67"/>
      <c r="E913" s="178"/>
      <c r="F913" s="63"/>
      <c r="G913" s="73"/>
      <c r="H913" s="65"/>
      <c r="I913" s="179"/>
    </row>
    <row r="914" spans="1:9" ht="24" customHeight="1">
      <c r="A914" s="114">
        <f t="shared" si="33"/>
        <v>17</v>
      </c>
      <c r="B914" s="136"/>
      <c r="C914" s="67"/>
      <c r="D914" s="67"/>
      <c r="E914" s="137"/>
      <c r="F914" s="63"/>
      <c r="G914" s="73"/>
      <c r="H914" s="65"/>
      <c r="I914" s="138"/>
    </row>
    <row r="915" spans="1:9" ht="24" customHeight="1">
      <c r="A915" s="114">
        <f t="shared" si="33"/>
        <v>18</v>
      </c>
      <c r="B915" s="139"/>
      <c r="C915" s="140" t="s">
        <v>65</v>
      </c>
      <c r="D915" s="141"/>
      <c r="E915" s="142"/>
      <c r="F915" s="143"/>
      <c r="G915" s="144"/>
      <c r="H915" s="144"/>
      <c r="I915" s="145"/>
    </row>
    <row r="916" spans="1:9" ht="24" customHeight="1">
      <c r="A916" s="114">
        <f t="shared" si="33"/>
        <v>19</v>
      </c>
      <c r="B916" s="146" t="s">
        <v>81</v>
      </c>
      <c r="C916" s="147" t="s">
        <v>61</v>
      </c>
      <c r="D916" s="150"/>
      <c r="E916" s="149" t="s">
        <v>113</v>
      </c>
      <c r="F916" s="68">
        <v>0.5</v>
      </c>
      <c r="G916" s="69"/>
      <c r="H916" s="69"/>
      <c r="I916" s="155"/>
    </row>
    <row r="917" spans="1:9" ht="24" customHeight="1">
      <c r="A917" s="114">
        <f t="shared" si="33"/>
        <v>20</v>
      </c>
      <c r="B917" s="136"/>
      <c r="C917" s="150" t="s">
        <v>118</v>
      </c>
      <c r="D917" s="150"/>
      <c r="E917" s="152" t="s">
        <v>113</v>
      </c>
      <c r="F917" s="70">
        <v>0.5</v>
      </c>
      <c r="G917" s="65"/>
      <c r="H917" s="65"/>
      <c r="I917" s="153"/>
    </row>
    <row r="918" spans="1:9" ht="24" customHeight="1">
      <c r="A918" s="114">
        <f t="shared" si="33"/>
        <v>21</v>
      </c>
      <c r="B918" s="136"/>
      <c r="C918" s="150" t="s">
        <v>60</v>
      </c>
      <c r="D918" s="150"/>
      <c r="E918" s="152" t="s">
        <v>113</v>
      </c>
      <c r="F918" s="70">
        <v>0.5</v>
      </c>
      <c r="G918" s="65"/>
      <c r="H918" s="65"/>
      <c r="I918" s="153"/>
    </row>
    <row r="919" spans="1:9" ht="24" customHeight="1">
      <c r="A919" s="114">
        <f t="shared" si="33"/>
        <v>22</v>
      </c>
      <c r="B919" s="136"/>
      <c r="C919" s="150"/>
      <c r="D919" s="150"/>
      <c r="E919" s="152"/>
      <c r="F919" s="70"/>
      <c r="G919" s="65"/>
      <c r="H919" s="65"/>
      <c r="I919" s="153"/>
    </row>
    <row r="920" spans="1:9" ht="24" customHeight="1">
      <c r="A920" s="114">
        <f t="shared" si="33"/>
        <v>23</v>
      </c>
      <c r="B920" s="136"/>
      <c r="C920" s="150"/>
      <c r="D920" s="150"/>
      <c r="E920" s="152"/>
      <c r="F920" s="70"/>
      <c r="G920" s="65"/>
      <c r="H920" s="65"/>
      <c r="I920" s="153"/>
    </row>
    <row r="921" spans="1:9" ht="24" customHeight="1">
      <c r="A921" s="114">
        <f t="shared" si="33"/>
        <v>24</v>
      </c>
      <c r="B921" s="136"/>
      <c r="C921" s="150"/>
      <c r="D921" s="150"/>
      <c r="E921" s="152"/>
      <c r="F921" s="70"/>
      <c r="G921" s="65"/>
      <c r="H921" s="65"/>
      <c r="I921" s="153"/>
    </row>
    <row r="922" spans="1:9" ht="24" customHeight="1">
      <c r="A922" s="114">
        <f t="shared" si="33"/>
        <v>25</v>
      </c>
      <c r="B922" s="139"/>
      <c r="C922" s="140" t="s">
        <v>65</v>
      </c>
      <c r="D922" s="141"/>
      <c r="E922" s="154"/>
      <c r="F922" s="143"/>
      <c r="G922" s="144"/>
      <c r="H922" s="144"/>
      <c r="I922" s="145"/>
    </row>
    <row r="923" spans="1:9" ht="24" customHeight="1">
      <c r="A923" s="114">
        <f t="shared" si="33"/>
        <v>26</v>
      </c>
      <c r="B923" s="146" t="s">
        <v>82</v>
      </c>
      <c r="C923" s="74"/>
      <c r="D923" s="74"/>
      <c r="E923" s="149"/>
      <c r="F923" s="68"/>
      <c r="G923" s="69"/>
      <c r="H923" s="69"/>
      <c r="I923" s="155"/>
    </row>
    <row r="924" spans="1:9" ht="24" customHeight="1">
      <c r="A924" s="114">
        <f t="shared" si="33"/>
        <v>27</v>
      </c>
      <c r="B924" s="136"/>
      <c r="C924" s="75"/>
      <c r="D924" s="75"/>
      <c r="E924" s="152"/>
      <c r="F924" s="70"/>
      <c r="G924" s="65"/>
      <c r="H924" s="65"/>
      <c r="I924" s="153"/>
    </row>
    <row r="925" spans="1:9" ht="24" customHeight="1">
      <c r="A925" s="114">
        <f t="shared" si="33"/>
        <v>28</v>
      </c>
      <c r="B925" s="136"/>
      <c r="C925" s="75"/>
      <c r="D925" s="75"/>
      <c r="E925" s="152"/>
      <c r="F925" s="70"/>
      <c r="G925" s="65"/>
      <c r="H925" s="65"/>
      <c r="I925" s="153"/>
    </row>
    <row r="926" spans="1:9" ht="24" customHeight="1">
      <c r="A926" s="114">
        <f t="shared" si="33"/>
        <v>29</v>
      </c>
      <c r="B926" s="136"/>
      <c r="C926" s="75"/>
      <c r="D926" s="75"/>
      <c r="E926" s="152"/>
      <c r="F926" s="70"/>
      <c r="G926" s="65"/>
      <c r="H926" s="65"/>
      <c r="I926" s="153"/>
    </row>
    <row r="927" spans="1:9" ht="24" customHeight="1">
      <c r="A927" s="114">
        <f t="shared" si="33"/>
        <v>30</v>
      </c>
      <c r="B927" s="136"/>
      <c r="C927" s="75"/>
      <c r="D927" s="75"/>
      <c r="E927" s="152"/>
      <c r="F927" s="70"/>
      <c r="G927" s="65"/>
      <c r="H927" s="65"/>
      <c r="I927" s="153"/>
    </row>
    <row r="928" spans="1:9" ht="24" customHeight="1" thickBot="1">
      <c r="A928" s="114">
        <f t="shared" si="4"/>
        <v>31</v>
      </c>
      <c r="B928" s="156"/>
      <c r="C928" s="157" t="s">
        <v>65</v>
      </c>
      <c r="D928" s="158"/>
      <c r="E928" s="159"/>
      <c r="F928" s="160"/>
      <c r="G928" s="161"/>
      <c r="H928" s="161"/>
      <c r="I928" s="162"/>
    </row>
    <row r="929" spans="1:9" ht="24" customHeight="1" thickBot="1">
      <c r="A929" s="114">
        <f t="shared" si="4"/>
        <v>32</v>
      </c>
      <c r="B929" s="163" t="s">
        <v>66</v>
      </c>
      <c r="C929" s="164"/>
      <c r="D929" s="164"/>
      <c r="E929" s="165"/>
      <c r="F929" s="166"/>
      <c r="G929" s="167"/>
      <c r="H929" s="168"/>
      <c r="I929" s="169"/>
    </row>
    <row r="930" spans="1:9" ht="24" customHeight="1" thickTop="1">
      <c r="A930" s="114">
        <v>1</v>
      </c>
      <c r="B930" s="170" t="s">
        <v>298</v>
      </c>
      <c r="C930" s="122"/>
      <c r="D930" s="122"/>
      <c r="E930" s="123"/>
      <c r="F930" s="124"/>
      <c r="G930" s="125"/>
      <c r="H930" s="125"/>
      <c r="I930" s="126"/>
    </row>
    <row r="931" spans="1:9" ht="24" customHeight="1" thickBot="1">
      <c r="A931" s="114">
        <f t="shared" ref="A931:A959" si="34">A930+1</f>
        <v>2</v>
      </c>
      <c r="B931" s="172" t="s">
        <v>297</v>
      </c>
      <c r="C931" s="173"/>
      <c r="D931" s="173"/>
      <c r="E931" s="174"/>
      <c r="F931" s="175"/>
      <c r="G931" s="176"/>
      <c r="H931" s="176"/>
      <c r="I931" s="177"/>
    </row>
    <row r="932" spans="1:9" ht="24" customHeight="1" thickBot="1">
      <c r="A932" s="114">
        <f t="shared" si="34"/>
        <v>3</v>
      </c>
      <c r="B932" s="130" t="s">
        <v>0</v>
      </c>
      <c r="C932" s="131" t="s">
        <v>1</v>
      </c>
      <c r="D932" s="131" t="s">
        <v>2</v>
      </c>
      <c r="E932" s="132" t="s">
        <v>3</v>
      </c>
      <c r="F932" s="133" t="s">
        <v>4</v>
      </c>
      <c r="G932" s="134" t="s">
        <v>524</v>
      </c>
      <c r="H932" s="134" t="s">
        <v>525</v>
      </c>
      <c r="I932" s="135" t="s">
        <v>5</v>
      </c>
    </row>
    <row r="933" spans="1:9" ht="24" customHeight="1" thickTop="1">
      <c r="A933" s="114">
        <f t="shared" si="34"/>
        <v>4</v>
      </c>
      <c r="B933" s="136" t="s">
        <v>50</v>
      </c>
      <c r="C933" s="67" t="s">
        <v>299</v>
      </c>
      <c r="D933" s="81" t="s">
        <v>444</v>
      </c>
      <c r="E933" s="137" t="s">
        <v>447</v>
      </c>
      <c r="F933" s="63">
        <v>17.100000000000001</v>
      </c>
      <c r="G933" s="64"/>
      <c r="H933" s="65"/>
      <c r="I933" s="138"/>
    </row>
    <row r="934" spans="1:9" ht="24" customHeight="1">
      <c r="A934" s="114">
        <f t="shared" si="34"/>
        <v>5</v>
      </c>
      <c r="B934" s="136"/>
      <c r="C934" s="67" t="s">
        <v>300</v>
      </c>
      <c r="D934" s="67" t="s">
        <v>445</v>
      </c>
      <c r="E934" s="137" t="s">
        <v>446</v>
      </c>
      <c r="F934" s="63">
        <v>19.7</v>
      </c>
      <c r="G934" s="66"/>
      <c r="H934" s="65"/>
      <c r="I934" s="138"/>
    </row>
    <row r="935" spans="1:9" ht="24" customHeight="1">
      <c r="A935" s="114">
        <f t="shared" si="34"/>
        <v>6</v>
      </c>
      <c r="B935" s="136"/>
      <c r="C935" s="67" t="s">
        <v>124</v>
      </c>
      <c r="D935" s="67" t="s">
        <v>158</v>
      </c>
      <c r="E935" s="137" t="s">
        <v>159</v>
      </c>
      <c r="F935" s="63">
        <v>3.6799999999999997</v>
      </c>
      <c r="G935" s="66"/>
      <c r="H935" s="65"/>
      <c r="I935" s="138"/>
    </row>
    <row r="936" spans="1:9" ht="24" customHeight="1">
      <c r="A936" s="114">
        <f t="shared" si="34"/>
        <v>7</v>
      </c>
      <c r="B936" s="136"/>
      <c r="C936" s="67" t="s">
        <v>146</v>
      </c>
      <c r="D936" s="67" t="s">
        <v>424</v>
      </c>
      <c r="E936" s="137" t="s">
        <v>421</v>
      </c>
      <c r="F936" s="63">
        <v>26</v>
      </c>
      <c r="G936" s="66"/>
      <c r="H936" s="65"/>
      <c r="I936" s="138" t="s">
        <v>410</v>
      </c>
    </row>
    <row r="937" spans="1:9" ht="24" customHeight="1">
      <c r="A937" s="114">
        <f t="shared" si="34"/>
        <v>8</v>
      </c>
      <c r="B937" s="136"/>
      <c r="C937" s="67"/>
      <c r="D937" s="67"/>
      <c r="E937" s="137"/>
      <c r="F937" s="63"/>
      <c r="G937" s="66"/>
      <c r="H937" s="65"/>
      <c r="I937" s="138"/>
    </row>
    <row r="938" spans="1:9" ht="24" customHeight="1">
      <c r="A938" s="114">
        <f t="shared" si="34"/>
        <v>9</v>
      </c>
      <c r="B938" s="136"/>
      <c r="C938" s="67"/>
      <c r="D938" s="67"/>
      <c r="E938" s="137"/>
      <c r="F938" s="63"/>
      <c r="G938" s="64"/>
      <c r="H938" s="65"/>
      <c r="I938" s="138"/>
    </row>
    <row r="939" spans="1:9" ht="24" customHeight="1">
      <c r="A939" s="114">
        <f t="shared" si="34"/>
        <v>10</v>
      </c>
      <c r="B939" s="136"/>
      <c r="C939" s="67"/>
      <c r="D939" s="67"/>
      <c r="E939" s="137"/>
      <c r="F939" s="63"/>
      <c r="G939" s="64"/>
      <c r="H939" s="65"/>
      <c r="I939" s="138"/>
    </row>
    <row r="940" spans="1:9" ht="24" customHeight="1">
      <c r="A940" s="114">
        <f t="shared" si="34"/>
        <v>11</v>
      </c>
      <c r="B940" s="136"/>
      <c r="C940" s="67"/>
      <c r="D940" s="67"/>
      <c r="E940" s="137"/>
      <c r="F940" s="63"/>
      <c r="G940" s="64"/>
      <c r="H940" s="65"/>
      <c r="I940" s="138"/>
    </row>
    <row r="941" spans="1:9" ht="24" customHeight="1">
      <c r="A941" s="114">
        <f t="shared" si="34"/>
        <v>12</v>
      </c>
      <c r="B941" s="136"/>
      <c r="C941" s="67"/>
      <c r="D941" s="67"/>
      <c r="E941" s="137"/>
      <c r="F941" s="63"/>
      <c r="G941" s="64"/>
      <c r="H941" s="65"/>
      <c r="I941" s="138"/>
    </row>
    <row r="942" spans="1:9" ht="24" customHeight="1">
      <c r="A942" s="114">
        <f t="shared" si="34"/>
        <v>13</v>
      </c>
      <c r="B942" s="136"/>
      <c r="C942" s="67"/>
      <c r="D942" s="67"/>
      <c r="E942" s="137"/>
      <c r="F942" s="63"/>
      <c r="G942" s="64"/>
      <c r="H942" s="65"/>
      <c r="I942" s="138"/>
    </row>
    <row r="943" spans="1:9" ht="24" customHeight="1">
      <c r="A943" s="114">
        <f t="shared" si="34"/>
        <v>14</v>
      </c>
      <c r="B943" s="136"/>
      <c r="C943" s="67"/>
      <c r="D943" s="72"/>
      <c r="E943" s="137"/>
      <c r="F943" s="63"/>
      <c r="G943" s="64"/>
      <c r="H943" s="65"/>
      <c r="I943" s="138"/>
    </row>
    <row r="944" spans="1:9" ht="24" customHeight="1">
      <c r="A944" s="114">
        <f t="shared" si="34"/>
        <v>15</v>
      </c>
      <c r="B944" s="136"/>
      <c r="C944" s="67"/>
      <c r="D944" s="72"/>
      <c r="E944" s="137"/>
      <c r="F944" s="63"/>
      <c r="G944" s="64"/>
      <c r="H944" s="65"/>
      <c r="I944" s="138"/>
    </row>
    <row r="945" spans="1:9" ht="24" customHeight="1">
      <c r="A945" s="114">
        <f t="shared" si="34"/>
        <v>16</v>
      </c>
      <c r="B945" s="136"/>
      <c r="C945" s="67"/>
      <c r="D945" s="67"/>
      <c r="E945" s="178"/>
      <c r="F945" s="63"/>
      <c r="G945" s="73"/>
      <c r="H945" s="65"/>
      <c r="I945" s="179"/>
    </row>
    <row r="946" spans="1:9" ht="24" customHeight="1">
      <c r="A946" s="114">
        <f t="shared" si="34"/>
        <v>17</v>
      </c>
      <c r="B946" s="136"/>
      <c r="C946" s="67"/>
      <c r="D946" s="67"/>
      <c r="E946" s="137"/>
      <c r="F946" s="63"/>
      <c r="G946" s="73"/>
      <c r="H946" s="65"/>
      <c r="I946" s="138"/>
    </row>
    <row r="947" spans="1:9" ht="24" customHeight="1">
      <c r="A947" s="114">
        <f t="shared" si="34"/>
        <v>18</v>
      </c>
      <c r="B947" s="139"/>
      <c r="C947" s="140" t="s">
        <v>65</v>
      </c>
      <c r="D947" s="141"/>
      <c r="E947" s="142"/>
      <c r="F947" s="143"/>
      <c r="G947" s="144"/>
      <c r="H947" s="144"/>
      <c r="I947" s="145"/>
    </row>
    <row r="948" spans="1:9" ht="24" customHeight="1">
      <c r="A948" s="114">
        <f t="shared" si="34"/>
        <v>19</v>
      </c>
      <c r="B948" s="146" t="s">
        <v>81</v>
      </c>
      <c r="C948" s="147" t="s">
        <v>59</v>
      </c>
      <c r="D948" s="215" t="s">
        <v>84</v>
      </c>
      <c r="E948" s="149" t="s">
        <v>113</v>
      </c>
      <c r="F948" s="68">
        <v>3.2</v>
      </c>
      <c r="G948" s="69"/>
      <c r="H948" s="69"/>
      <c r="I948" s="155" t="s">
        <v>189</v>
      </c>
    </row>
    <row r="949" spans="1:9" ht="24" customHeight="1">
      <c r="A949" s="114">
        <f t="shared" si="34"/>
        <v>20</v>
      </c>
      <c r="B949" s="136"/>
      <c r="C949" s="150" t="s">
        <v>60</v>
      </c>
      <c r="D949" s="216"/>
      <c r="E949" s="152" t="s">
        <v>113</v>
      </c>
      <c r="F949" s="70">
        <v>3.2</v>
      </c>
      <c r="G949" s="65"/>
      <c r="H949" s="65"/>
      <c r="I949" s="153" t="str">
        <f>I948</f>
        <v>(0.04인/㎡)*80㎡</v>
      </c>
    </row>
    <row r="950" spans="1:9" ht="24" customHeight="1">
      <c r="A950" s="114">
        <f t="shared" si="34"/>
        <v>21</v>
      </c>
      <c r="B950" s="136"/>
      <c r="C950" s="150" t="s">
        <v>96</v>
      </c>
      <c r="D950" s="150" t="s">
        <v>212</v>
      </c>
      <c r="E950" s="152" t="s">
        <v>113</v>
      </c>
      <c r="F950" s="70">
        <v>1.28</v>
      </c>
      <c r="G950" s="65"/>
      <c r="H950" s="65"/>
      <c r="I950" s="153" t="s">
        <v>441</v>
      </c>
    </row>
    <row r="951" spans="1:9" ht="24" customHeight="1">
      <c r="A951" s="114">
        <f t="shared" si="34"/>
        <v>22</v>
      </c>
      <c r="B951" s="136"/>
      <c r="C951" s="150" t="s">
        <v>91</v>
      </c>
      <c r="D951" s="150" t="s">
        <v>116</v>
      </c>
      <c r="E951" s="152" t="s">
        <v>113</v>
      </c>
      <c r="F951" s="70">
        <v>1.28</v>
      </c>
      <c r="G951" s="65"/>
      <c r="H951" s="65"/>
      <c r="I951" s="153" t="str">
        <f>I950</f>
        <v>(0.008인/㎡)*80.0㎡*2회</v>
      </c>
    </row>
    <row r="952" spans="1:9" ht="24" customHeight="1">
      <c r="A952" s="114">
        <f t="shared" si="34"/>
        <v>23</v>
      </c>
      <c r="B952" s="136"/>
      <c r="C952" s="150"/>
      <c r="D952" s="150"/>
      <c r="E952" s="152"/>
      <c r="F952" s="70"/>
      <c r="G952" s="65"/>
      <c r="H952" s="65"/>
      <c r="I952" s="153"/>
    </row>
    <row r="953" spans="1:9" ht="24" customHeight="1">
      <c r="A953" s="114">
        <f t="shared" si="34"/>
        <v>24</v>
      </c>
      <c r="B953" s="136"/>
      <c r="C953" s="150"/>
      <c r="D953" s="150"/>
      <c r="E953" s="152"/>
      <c r="F953" s="70"/>
      <c r="G953" s="65"/>
      <c r="H953" s="65"/>
      <c r="I953" s="153"/>
    </row>
    <row r="954" spans="1:9" ht="24" customHeight="1">
      <c r="A954" s="114">
        <f t="shared" si="34"/>
        <v>25</v>
      </c>
      <c r="B954" s="139"/>
      <c r="C954" s="140" t="s">
        <v>65</v>
      </c>
      <c r="D954" s="141"/>
      <c r="E954" s="154"/>
      <c r="F954" s="143"/>
      <c r="G954" s="144"/>
      <c r="H954" s="144"/>
      <c r="I954" s="145"/>
    </row>
    <row r="955" spans="1:9" ht="24" customHeight="1">
      <c r="A955" s="114">
        <f t="shared" si="34"/>
        <v>26</v>
      </c>
      <c r="B955" s="146" t="s">
        <v>82</v>
      </c>
      <c r="C955" s="74"/>
      <c r="D955" s="74"/>
      <c r="E955" s="149"/>
      <c r="F955" s="68"/>
      <c r="G955" s="69"/>
      <c r="H955" s="69"/>
      <c r="I955" s="155"/>
    </row>
    <row r="956" spans="1:9" ht="24" customHeight="1">
      <c r="A956" s="114">
        <f t="shared" si="34"/>
        <v>27</v>
      </c>
      <c r="B956" s="136"/>
      <c r="C956" s="75"/>
      <c r="D956" s="75"/>
      <c r="E956" s="152"/>
      <c r="F956" s="70"/>
      <c r="G956" s="65"/>
      <c r="H956" s="65"/>
      <c r="I956" s="153"/>
    </row>
    <row r="957" spans="1:9" ht="24" customHeight="1">
      <c r="A957" s="114">
        <f t="shared" si="34"/>
        <v>28</v>
      </c>
      <c r="B957" s="136"/>
      <c r="C957" s="75"/>
      <c r="D957" s="75"/>
      <c r="E957" s="152"/>
      <c r="F957" s="70"/>
      <c r="G957" s="65"/>
      <c r="H957" s="65"/>
      <c r="I957" s="153"/>
    </row>
    <row r="958" spans="1:9" ht="24" customHeight="1">
      <c r="A958" s="114">
        <f t="shared" si="34"/>
        <v>29</v>
      </c>
      <c r="B958" s="136"/>
      <c r="C958" s="75"/>
      <c r="D958" s="75"/>
      <c r="E958" s="152"/>
      <c r="F958" s="70"/>
      <c r="G958" s="65"/>
      <c r="H958" s="65"/>
      <c r="I958" s="153"/>
    </row>
    <row r="959" spans="1:9" ht="24" customHeight="1">
      <c r="A959" s="114">
        <f t="shared" si="34"/>
        <v>30</v>
      </c>
      <c r="B959" s="136"/>
      <c r="C959" s="75"/>
      <c r="D959" s="75"/>
      <c r="E959" s="152"/>
      <c r="F959" s="70"/>
      <c r="G959" s="65"/>
      <c r="H959" s="65"/>
      <c r="I959" s="153"/>
    </row>
    <row r="960" spans="1:9" ht="24" customHeight="1" thickBot="1">
      <c r="A960" s="114">
        <f t="shared" si="4"/>
        <v>31</v>
      </c>
      <c r="B960" s="156"/>
      <c r="C960" s="157" t="s">
        <v>65</v>
      </c>
      <c r="D960" s="158"/>
      <c r="E960" s="159"/>
      <c r="F960" s="160"/>
      <c r="G960" s="161"/>
      <c r="H960" s="161"/>
      <c r="I960" s="162"/>
    </row>
    <row r="961" spans="1:9" ht="24" customHeight="1" thickBot="1">
      <c r="A961" s="114">
        <f t="shared" si="4"/>
        <v>32</v>
      </c>
      <c r="B961" s="163" t="s">
        <v>66</v>
      </c>
      <c r="C961" s="164"/>
      <c r="D961" s="164"/>
      <c r="E961" s="165"/>
      <c r="F961" s="166"/>
      <c r="G961" s="167"/>
      <c r="H961" s="168"/>
      <c r="I961" s="169"/>
    </row>
    <row r="962" spans="1:9" ht="24" customHeight="1" thickTop="1">
      <c r="A962" s="114">
        <v>1</v>
      </c>
      <c r="B962" s="170" t="s">
        <v>301</v>
      </c>
      <c r="C962" s="122"/>
      <c r="D962" s="122"/>
      <c r="E962" s="123"/>
      <c r="F962" s="124"/>
      <c r="G962" s="125"/>
      <c r="H962" s="125"/>
      <c r="I962" s="126"/>
    </row>
    <row r="963" spans="1:9" ht="24" customHeight="1" thickBot="1">
      <c r="A963" s="114">
        <f t="shared" ref="A963:A991" si="35">A962+1</f>
        <v>2</v>
      </c>
      <c r="B963" s="172" t="s">
        <v>304</v>
      </c>
      <c r="C963" s="173"/>
      <c r="D963" s="173"/>
      <c r="E963" s="174"/>
      <c r="F963" s="175"/>
      <c r="G963" s="176"/>
      <c r="H963" s="176"/>
      <c r="I963" s="177"/>
    </row>
    <row r="964" spans="1:9" ht="24" customHeight="1" thickBot="1">
      <c r="A964" s="114">
        <f t="shared" si="35"/>
        <v>3</v>
      </c>
      <c r="B964" s="130" t="s">
        <v>0</v>
      </c>
      <c r="C964" s="131" t="s">
        <v>1</v>
      </c>
      <c r="D964" s="131" t="s">
        <v>2</v>
      </c>
      <c r="E964" s="132" t="s">
        <v>3</v>
      </c>
      <c r="F964" s="133" t="s">
        <v>4</v>
      </c>
      <c r="G964" s="134" t="s">
        <v>524</v>
      </c>
      <c r="H964" s="134" t="s">
        <v>525</v>
      </c>
      <c r="I964" s="135" t="s">
        <v>5</v>
      </c>
    </row>
    <row r="965" spans="1:9" ht="24" customHeight="1" thickTop="1">
      <c r="A965" s="114">
        <f t="shared" si="35"/>
        <v>4</v>
      </c>
      <c r="B965" s="136" t="s">
        <v>50</v>
      </c>
      <c r="C965" s="67" t="s">
        <v>302</v>
      </c>
      <c r="D965" s="81" t="s">
        <v>391</v>
      </c>
      <c r="E965" s="137" t="s">
        <v>303</v>
      </c>
      <c r="F965" s="63">
        <v>1</v>
      </c>
      <c r="G965" s="64"/>
      <c r="H965" s="65"/>
      <c r="I965" s="138" t="s">
        <v>411</v>
      </c>
    </row>
    <row r="966" spans="1:9" ht="24" customHeight="1">
      <c r="A966" s="114">
        <f t="shared" si="35"/>
        <v>5</v>
      </c>
      <c r="B966" s="136"/>
      <c r="C966" s="67"/>
      <c r="D966" s="67"/>
      <c r="E966" s="137"/>
      <c r="F966" s="63"/>
      <c r="G966" s="66"/>
      <c r="H966" s="65"/>
      <c r="I966" s="138"/>
    </row>
    <row r="967" spans="1:9" ht="24" customHeight="1">
      <c r="A967" s="114">
        <f t="shared" si="35"/>
        <v>6</v>
      </c>
      <c r="B967" s="136"/>
      <c r="C967" s="67"/>
      <c r="D967" s="67"/>
      <c r="E967" s="137"/>
      <c r="F967" s="63"/>
      <c r="G967" s="66"/>
      <c r="H967" s="65"/>
      <c r="I967" s="138"/>
    </row>
    <row r="968" spans="1:9" ht="24" customHeight="1">
      <c r="A968" s="114">
        <f t="shared" si="35"/>
        <v>7</v>
      </c>
      <c r="B968" s="136"/>
      <c r="C968" s="67"/>
      <c r="D968" s="67"/>
      <c r="E968" s="137"/>
      <c r="F968" s="63"/>
      <c r="G968" s="66"/>
      <c r="H968" s="65"/>
      <c r="I968" s="138"/>
    </row>
    <row r="969" spans="1:9" ht="24" customHeight="1">
      <c r="A969" s="114">
        <f t="shared" si="35"/>
        <v>8</v>
      </c>
      <c r="B969" s="136"/>
      <c r="C969" s="67"/>
      <c r="D969" s="67"/>
      <c r="E969" s="137"/>
      <c r="F969" s="63"/>
      <c r="G969" s="66"/>
      <c r="H969" s="65"/>
      <c r="I969" s="138"/>
    </row>
    <row r="970" spans="1:9" ht="24" customHeight="1">
      <c r="A970" s="114">
        <f t="shared" si="35"/>
        <v>9</v>
      </c>
      <c r="B970" s="136"/>
      <c r="C970" s="67"/>
      <c r="D970" s="67"/>
      <c r="E970" s="137"/>
      <c r="F970" s="63"/>
      <c r="G970" s="64"/>
      <c r="H970" s="65"/>
      <c r="I970" s="138"/>
    </row>
    <row r="971" spans="1:9" ht="24" customHeight="1">
      <c r="A971" s="114">
        <f t="shared" si="35"/>
        <v>10</v>
      </c>
      <c r="B971" s="136"/>
      <c r="C971" s="67"/>
      <c r="D971" s="67"/>
      <c r="E971" s="137"/>
      <c r="F971" s="63"/>
      <c r="G971" s="64"/>
      <c r="H971" s="65"/>
      <c r="I971" s="138"/>
    </row>
    <row r="972" spans="1:9" ht="24" customHeight="1">
      <c r="A972" s="114">
        <f t="shared" si="35"/>
        <v>11</v>
      </c>
      <c r="B972" s="136"/>
      <c r="C972" s="67"/>
      <c r="D972" s="67"/>
      <c r="E972" s="137"/>
      <c r="F972" s="63"/>
      <c r="G972" s="64"/>
      <c r="H972" s="65"/>
      <c r="I972" s="138"/>
    </row>
    <row r="973" spans="1:9" ht="24" customHeight="1">
      <c r="A973" s="114">
        <f t="shared" si="35"/>
        <v>12</v>
      </c>
      <c r="B973" s="136"/>
      <c r="C973" s="67"/>
      <c r="D973" s="67"/>
      <c r="E973" s="137"/>
      <c r="F973" s="63"/>
      <c r="G973" s="64"/>
      <c r="H973" s="65"/>
      <c r="I973" s="138"/>
    </row>
    <row r="974" spans="1:9" ht="24" customHeight="1">
      <c r="A974" s="114">
        <f t="shared" si="35"/>
        <v>13</v>
      </c>
      <c r="B974" s="136"/>
      <c r="C974" s="67"/>
      <c r="D974" s="67"/>
      <c r="E974" s="137"/>
      <c r="F974" s="63"/>
      <c r="G974" s="64"/>
      <c r="H974" s="65"/>
      <c r="I974" s="138"/>
    </row>
    <row r="975" spans="1:9" ht="24" customHeight="1">
      <c r="A975" s="114">
        <f t="shared" si="35"/>
        <v>14</v>
      </c>
      <c r="B975" s="136"/>
      <c r="C975" s="67"/>
      <c r="D975" s="72"/>
      <c r="E975" s="137"/>
      <c r="F975" s="63"/>
      <c r="G975" s="64"/>
      <c r="H975" s="65"/>
      <c r="I975" s="138"/>
    </row>
    <row r="976" spans="1:9" ht="24" customHeight="1">
      <c r="A976" s="114">
        <f t="shared" si="35"/>
        <v>15</v>
      </c>
      <c r="B976" s="136"/>
      <c r="C976" s="67"/>
      <c r="D976" s="72"/>
      <c r="E976" s="137"/>
      <c r="F976" s="63"/>
      <c r="G976" s="64"/>
      <c r="H976" s="65"/>
      <c r="I976" s="138"/>
    </row>
    <row r="977" spans="1:9" ht="24" customHeight="1">
      <c r="A977" s="114">
        <f t="shared" si="35"/>
        <v>16</v>
      </c>
      <c r="B977" s="136"/>
      <c r="C977" s="67"/>
      <c r="D977" s="67"/>
      <c r="E977" s="178"/>
      <c r="F977" s="63"/>
      <c r="G977" s="73"/>
      <c r="H977" s="65"/>
      <c r="I977" s="179"/>
    </row>
    <row r="978" spans="1:9" ht="24" customHeight="1">
      <c r="A978" s="114">
        <f t="shared" si="35"/>
        <v>17</v>
      </c>
      <c r="B978" s="136"/>
      <c r="C978" s="67"/>
      <c r="D978" s="67"/>
      <c r="E978" s="137"/>
      <c r="F978" s="63"/>
      <c r="G978" s="73"/>
      <c r="H978" s="65"/>
      <c r="I978" s="138"/>
    </row>
    <row r="979" spans="1:9" ht="24" customHeight="1">
      <c r="A979" s="114">
        <f t="shared" si="35"/>
        <v>18</v>
      </c>
      <c r="B979" s="139"/>
      <c r="C979" s="140" t="s">
        <v>65</v>
      </c>
      <c r="D979" s="141"/>
      <c r="E979" s="142"/>
      <c r="F979" s="143"/>
      <c r="G979" s="144"/>
      <c r="H979" s="144"/>
      <c r="I979" s="145"/>
    </row>
    <row r="980" spans="1:9" ht="24" customHeight="1">
      <c r="A980" s="114">
        <f t="shared" si="35"/>
        <v>19</v>
      </c>
      <c r="B980" s="146" t="s">
        <v>81</v>
      </c>
      <c r="C980" s="147" t="s">
        <v>61</v>
      </c>
      <c r="D980" s="150"/>
      <c r="E980" s="149" t="s">
        <v>113</v>
      </c>
      <c r="F980" s="68">
        <v>0.5</v>
      </c>
      <c r="G980" s="69"/>
      <c r="H980" s="69"/>
      <c r="I980" s="155"/>
    </row>
    <row r="981" spans="1:9" ht="24" customHeight="1">
      <c r="A981" s="114">
        <f t="shared" si="35"/>
        <v>20</v>
      </c>
      <c r="B981" s="136"/>
      <c r="C981" s="150" t="s">
        <v>118</v>
      </c>
      <c r="D981" s="150"/>
      <c r="E981" s="152" t="s">
        <v>113</v>
      </c>
      <c r="F981" s="70">
        <v>0</v>
      </c>
      <c r="G981" s="65"/>
      <c r="H981" s="65"/>
      <c r="I981" s="153"/>
    </row>
    <row r="982" spans="1:9" ht="24" customHeight="1">
      <c r="A982" s="114">
        <f t="shared" si="35"/>
        <v>21</v>
      </c>
      <c r="B982" s="136"/>
      <c r="C982" s="150" t="s">
        <v>60</v>
      </c>
      <c r="D982" s="150"/>
      <c r="E982" s="152" t="s">
        <v>113</v>
      </c>
      <c r="F982" s="70">
        <v>0.5</v>
      </c>
      <c r="G982" s="65"/>
      <c r="H982" s="65"/>
      <c r="I982" s="153"/>
    </row>
    <row r="983" spans="1:9" ht="24" customHeight="1">
      <c r="A983" s="114">
        <f t="shared" si="35"/>
        <v>22</v>
      </c>
      <c r="B983" s="136"/>
      <c r="C983" s="150"/>
      <c r="D983" s="150"/>
      <c r="E983" s="152"/>
      <c r="F983" s="70"/>
      <c r="G983" s="65"/>
      <c r="H983" s="65"/>
      <c r="I983" s="153"/>
    </row>
    <row r="984" spans="1:9" ht="24" customHeight="1">
      <c r="A984" s="114">
        <f t="shared" si="35"/>
        <v>23</v>
      </c>
      <c r="B984" s="136"/>
      <c r="C984" s="150"/>
      <c r="D984" s="150"/>
      <c r="E984" s="152"/>
      <c r="F984" s="70"/>
      <c r="G984" s="65"/>
      <c r="H984" s="65"/>
      <c r="I984" s="153"/>
    </row>
    <row r="985" spans="1:9" ht="24" customHeight="1">
      <c r="A985" s="114">
        <f t="shared" si="35"/>
        <v>24</v>
      </c>
      <c r="B985" s="136"/>
      <c r="C985" s="150"/>
      <c r="D985" s="150"/>
      <c r="E985" s="152"/>
      <c r="F985" s="70"/>
      <c r="G985" s="65"/>
      <c r="H985" s="65"/>
      <c r="I985" s="153"/>
    </row>
    <row r="986" spans="1:9" ht="24" customHeight="1">
      <c r="A986" s="114">
        <f t="shared" si="35"/>
        <v>25</v>
      </c>
      <c r="B986" s="139"/>
      <c r="C986" s="140" t="s">
        <v>65</v>
      </c>
      <c r="D986" s="141"/>
      <c r="E986" s="154"/>
      <c r="F986" s="143"/>
      <c r="G986" s="144"/>
      <c r="H986" s="144"/>
      <c r="I986" s="145"/>
    </row>
    <row r="987" spans="1:9" ht="24" customHeight="1">
      <c r="A987" s="114">
        <f t="shared" si="35"/>
        <v>26</v>
      </c>
      <c r="B987" s="146" t="s">
        <v>82</v>
      </c>
      <c r="C987" s="74" t="s">
        <v>442</v>
      </c>
      <c r="D987" s="74" t="s">
        <v>443</v>
      </c>
      <c r="E987" s="149" t="s">
        <v>123</v>
      </c>
      <c r="F987" s="68">
        <v>1</v>
      </c>
      <c r="G987" s="69"/>
      <c r="H987" s="69"/>
      <c r="I987" s="155"/>
    </row>
    <row r="988" spans="1:9" ht="24" customHeight="1">
      <c r="A988" s="114">
        <f t="shared" si="35"/>
        <v>27</v>
      </c>
      <c r="B988" s="136"/>
      <c r="C988" s="75"/>
      <c r="D988" s="75"/>
      <c r="E988" s="152"/>
      <c r="F988" s="70"/>
      <c r="G988" s="65"/>
      <c r="H988" s="65"/>
      <c r="I988" s="153"/>
    </row>
    <row r="989" spans="1:9" ht="24" customHeight="1">
      <c r="A989" s="114">
        <f t="shared" si="35"/>
        <v>28</v>
      </c>
      <c r="B989" s="136"/>
      <c r="C989" s="75"/>
      <c r="D989" s="75"/>
      <c r="E989" s="152"/>
      <c r="F989" s="70"/>
      <c r="G989" s="65"/>
      <c r="H989" s="65"/>
      <c r="I989" s="153"/>
    </row>
    <row r="990" spans="1:9" ht="24" customHeight="1">
      <c r="A990" s="114">
        <f t="shared" si="35"/>
        <v>29</v>
      </c>
      <c r="B990" s="136"/>
      <c r="C990" s="75"/>
      <c r="D990" s="75"/>
      <c r="E990" s="152"/>
      <c r="F990" s="70"/>
      <c r="G990" s="65"/>
      <c r="H990" s="65"/>
      <c r="I990" s="153"/>
    </row>
    <row r="991" spans="1:9" ht="24" customHeight="1">
      <c r="A991" s="114">
        <f t="shared" si="35"/>
        <v>30</v>
      </c>
      <c r="B991" s="136"/>
      <c r="C991" s="75"/>
      <c r="D991" s="75"/>
      <c r="E991" s="152"/>
      <c r="F991" s="70"/>
      <c r="G991" s="65"/>
      <c r="H991" s="65"/>
      <c r="I991" s="153"/>
    </row>
    <row r="992" spans="1:9" ht="24" customHeight="1" thickBot="1">
      <c r="A992" s="114">
        <f t="shared" si="4"/>
        <v>31</v>
      </c>
      <c r="B992" s="156"/>
      <c r="C992" s="157" t="s">
        <v>65</v>
      </c>
      <c r="D992" s="158"/>
      <c r="E992" s="159"/>
      <c r="F992" s="160"/>
      <c r="G992" s="161"/>
      <c r="H992" s="161"/>
      <c r="I992" s="162"/>
    </row>
    <row r="993" spans="1:9" ht="24" customHeight="1" thickBot="1">
      <c r="A993" s="114">
        <f t="shared" si="4"/>
        <v>32</v>
      </c>
      <c r="B993" s="163" t="s">
        <v>66</v>
      </c>
      <c r="C993" s="164"/>
      <c r="D993" s="164"/>
      <c r="E993" s="165"/>
      <c r="F993" s="166"/>
      <c r="G993" s="167"/>
      <c r="H993" s="168"/>
      <c r="I993" s="169"/>
    </row>
    <row r="994" spans="1:9" ht="24" customHeight="1" thickTop="1">
      <c r="A994" s="114">
        <v>1</v>
      </c>
      <c r="B994" s="170" t="s">
        <v>305</v>
      </c>
      <c r="C994" s="122"/>
      <c r="D994" s="122"/>
      <c r="E994" s="123"/>
      <c r="F994" s="124"/>
      <c r="G994" s="125"/>
      <c r="H994" s="125"/>
      <c r="I994" s="126"/>
    </row>
    <row r="995" spans="1:9" ht="24" customHeight="1" thickBot="1">
      <c r="A995" s="114">
        <f t="shared" ref="A995:A1023" si="36">A994+1</f>
        <v>2</v>
      </c>
      <c r="B995" s="172" t="s">
        <v>460</v>
      </c>
      <c r="C995" s="173"/>
      <c r="D995" s="173"/>
      <c r="E995" s="174"/>
      <c r="F995" s="175"/>
      <c r="G995" s="176"/>
      <c r="H995" s="176"/>
      <c r="I995" s="177"/>
    </row>
    <row r="996" spans="1:9" ht="24" customHeight="1" thickBot="1">
      <c r="A996" s="114">
        <f t="shared" si="36"/>
        <v>3</v>
      </c>
      <c r="B996" s="130" t="s">
        <v>0</v>
      </c>
      <c r="C996" s="131" t="s">
        <v>1</v>
      </c>
      <c r="D996" s="131" t="s">
        <v>2</v>
      </c>
      <c r="E996" s="132" t="s">
        <v>3</v>
      </c>
      <c r="F996" s="133" t="s">
        <v>4</v>
      </c>
      <c r="G996" s="134" t="s">
        <v>524</v>
      </c>
      <c r="H996" s="134" t="s">
        <v>525</v>
      </c>
      <c r="I996" s="135" t="s">
        <v>5</v>
      </c>
    </row>
    <row r="997" spans="1:9" ht="24" customHeight="1" thickTop="1">
      <c r="A997" s="114">
        <f t="shared" si="36"/>
        <v>4</v>
      </c>
      <c r="B997" s="136" t="s">
        <v>50</v>
      </c>
      <c r="C997" s="67" t="s">
        <v>306</v>
      </c>
      <c r="D997" s="81" t="s">
        <v>307</v>
      </c>
      <c r="E997" s="137" t="s">
        <v>123</v>
      </c>
      <c r="F997" s="63">
        <v>1</v>
      </c>
      <c r="G997" s="64"/>
      <c r="H997" s="65"/>
      <c r="I997" s="138"/>
    </row>
    <row r="998" spans="1:9" ht="24" customHeight="1">
      <c r="A998" s="114">
        <f t="shared" si="36"/>
        <v>5</v>
      </c>
      <c r="B998" s="136"/>
      <c r="C998" s="67" t="s">
        <v>308</v>
      </c>
      <c r="D998" s="67" t="s">
        <v>309</v>
      </c>
      <c r="E998" s="137" t="s">
        <v>123</v>
      </c>
      <c r="F998" s="63">
        <v>3</v>
      </c>
      <c r="G998" s="66"/>
      <c r="H998" s="65"/>
      <c r="I998" s="138" t="s">
        <v>440</v>
      </c>
    </row>
    <row r="999" spans="1:9" ht="24" customHeight="1">
      <c r="A999" s="114">
        <f t="shared" si="36"/>
        <v>6</v>
      </c>
      <c r="B999" s="136"/>
      <c r="C999" s="67" t="s">
        <v>310</v>
      </c>
      <c r="D999" s="67" t="s">
        <v>459</v>
      </c>
      <c r="E999" s="183" t="s">
        <v>123</v>
      </c>
      <c r="F999" s="63">
        <v>2</v>
      </c>
      <c r="G999" s="66"/>
      <c r="H999" s="65"/>
      <c r="I999" s="138"/>
    </row>
    <row r="1000" spans="1:9" ht="24" customHeight="1">
      <c r="A1000" s="114">
        <f t="shared" si="36"/>
        <v>7</v>
      </c>
      <c r="B1000" s="136"/>
      <c r="C1000" s="67" t="s">
        <v>456</v>
      </c>
      <c r="D1000" s="67" t="s">
        <v>458</v>
      </c>
      <c r="E1000" s="137" t="s">
        <v>421</v>
      </c>
      <c r="F1000" s="63">
        <v>2</v>
      </c>
      <c r="G1000" s="66"/>
      <c r="H1000" s="65"/>
      <c r="I1000" s="138" t="s">
        <v>457</v>
      </c>
    </row>
    <row r="1001" spans="1:9" ht="24" customHeight="1">
      <c r="A1001" s="114">
        <f t="shared" si="36"/>
        <v>8</v>
      </c>
      <c r="B1001" s="136"/>
      <c r="C1001" s="67" t="s">
        <v>116</v>
      </c>
      <c r="D1001" s="67" t="s">
        <v>455</v>
      </c>
      <c r="E1001" s="137" t="s">
        <v>421</v>
      </c>
      <c r="F1001" s="63">
        <v>2</v>
      </c>
      <c r="G1001" s="66"/>
      <c r="H1001" s="65"/>
      <c r="I1001" s="138" t="s">
        <v>116</v>
      </c>
    </row>
    <row r="1002" spans="1:9" ht="24" customHeight="1">
      <c r="A1002" s="114">
        <f t="shared" si="36"/>
        <v>9</v>
      </c>
      <c r="B1002" s="136"/>
      <c r="C1002" s="67"/>
      <c r="D1002" s="67"/>
      <c r="E1002" s="137"/>
      <c r="F1002" s="63"/>
      <c r="G1002" s="64"/>
      <c r="H1002" s="65"/>
      <c r="I1002" s="138"/>
    </row>
    <row r="1003" spans="1:9" ht="24" customHeight="1">
      <c r="A1003" s="114">
        <f t="shared" si="36"/>
        <v>10</v>
      </c>
      <c r="B1003" s="136"/>
      <c r="C1003" s="67"/>
      <c r="D1003" s="67"/>
      <c r="E1003" s="137"/>
      <c r="F1003" s="63"/>
      <c r="G1003" s="64"/>
      <c r="H1003" s="65"/>
      <c r="I1003" s="138"/>
    </row>
    <row r="1004" spans="1:9" ht="24" customHeight="1">
      <c r="A1004" s="114">
        <f t="shared" si="36"/>
        <v>11</v>
      </c>
      <c r="B1004" s="136"/>
      <c r="C1004" s="67"/>
      <c r="D1004" s="67"/>
      <c r="E1004" s="137"/>
      <c r="F1004" s="63"/>
      <c r="G1004" s="64"/>
      <c r="H1004" s="65"/>
      <c r="I1004" s="138"/>
    </row>
    <row r="1005" spans="1:9" ht="24" customHeight="1">
      <c r="A1005" s="114">
        <f t="shared" si="36"/>
        <v>12</v>
      </c>
      <c r="B1005" s="136"/>
      <c r="C1005" s="67"/>
      <c r="D1005" s="67"/>
      <c r="E1005" s="137"/>
      <c r="F1005" s="63"/>
      <c r="G1005" s="64"/>
      <c r="H1005" s="65"/>
      <c r="I1005" s="138"/>
    </row>
    <row r="1006" spans="1:9" ht="24" customHeight="1">
      <c r="A1006" s="114">
        <f t="shared" si="36"/>
        <v>13</v>
      </c>
      <c r="B1006" s="136"/>
      <c r="C1006" s="67"/>
      <c r="D1006" s="67"/>
      <c r="E1006" s="137"/>
      <c r="F1006" s="63"/>
      <c r="G1006" s="64"/>
      <c r="H1006" s="65"/>
      <c r="I1006" s="138"/>
    </row>
    <row r="1007" spans="1:9" ht="24" customHeight="1">
      <c r="A1007" s="114">
        <f t="shared" si="36"/>
        <v>14</v>
      </c>
      <c r="B1007" s="136"/>
      <c r="C1007" s="67"/>
      <c r="D1007" s="72"/>
      <c r="E1007" s="137"/>
      <c r="F1007" s="63"/>
      <c r="G1007" s="64"/>
      <c r="H1007" s="65"/>
      <c r="I1007" s="138"/>
    </row>
    <row r="1008" spans="1:9" ht="24" customHeight="1">
      <c r="A1008" s="114">
        <f t="shared" si="36"/>
        <v>15</v>
      </c>
      <c r="B1008" s="136"/>
      <c r="C1008" s="67"/>
      <c r="D1008" s="72"/>
      <c r="E1008" s="137"/>
      <c r="F1008" s="63"/>
      <c r="G1008" s="64"/>
      <c r="H1008" s="65"/>
      <c r="I1008" s="138"/>
    </row>
    <row r="1009" spans="1:9" ht="24" customHeight="1">
      <c r="A1009" s="114">
        <f t="shared" si="36"/>
        <v>16</v>
      </c>
      <c r="B1009" s="136"/>
      <c r="C1009" s="67"/>
      <c r="D1009" s="67"/>
      <c r="E1009" s="178"/>
      <c r="F1009" s="63"/>
      <c r="G1009" s="73"/>
      <c r="H1009" s="65"/>
      <c r="I1009" s="179"/>
    </row>
    <row r="1010" spans="1:9" ht="24" customHeight="1">
      <c r="A1010" s="114">
        <f t="shared" si="36"/>
        <v>17</v>
      </c>
      <c r="B1010" s="136"/>
      <c r="C1010" s="67"/>
      <c r="D1010" s="67"/>
      <c r="E1010" s="137"/>
      <c r="F1010" s="63"/>
      <c r="G1010" s="73"/>
      <c r="H1010" s="65"/>
      <c r="I1010" s="138"/>
    </row>
    <row r="1011" spans="1:9" ht="24" customHeight="1">
      <c r="A1011" s="114">
        <f t="shared" si="36"/>
        <v>18</v>
      </c>
      <c r="B1011" s="139"/>
      <c r="C1011" s="140" t="s">
        <v>65</v>
      </c>
      <c r="D1011" s="141"/>
      <c r="E1011" s="142"/>
      <c r="F1011" s="143"/>
      <c r="G1011" s="144"/>
      <c r="H1011" s="144"/>
      <c r="I1011" s="145"/>
    </row>
    <row r="1012" spans="1:9" ht="24" customHeight="1">
      <c r="A1012" s="114">
        <f t="shared" si="36"/>
        <v>19</v>
      </c>
      <c r="B1012" s="146" t="s">
        <v>81</v>
      </c>
      <c r="C1012" s="147" t="s">
        <v>61</v>
      </c>
      <c r="D1012" s="150"/>
      <c r="E1012" s="149" t="s">
        <v>113</v>
      </c>
      <c r="F1012" s="68">
        <v>0</v>
      </c>
      <c r="G1012" s="69"/>
      <c r="H1012" s="69"/>
      <c r="I1012" s="155"/>
    </row>
    <row r="1013" spans="1:9" ht="24" customHeight="1">
      <c r="A1013" s="114">
        <f t="shared" si="36"/>
        <v>20</v>
      </c>
      <c r="B1013" s="136"/>
      <c r="C1013" s="150" t="s">
        <v>118</v>
      </c>
      <c r="D1013" s="150"/>
      <c r="E1013" s="152" t="s">
        <v>113</v>
      </c>
      <c r="F1013" s="70">
        <v>1.5</v>
      </c>
      <c r="G1013" s="65"/>
      <c r="H1013" s="65"/>
      <c r="I1013" s="153"/>
    </row>
    <row r="1014" spans="1:9" ht="24" customHeight="1">
      <c r="A1014" s="114">
        <f t="shared" si="36"/>
        <v>21</v>
      </c>
      <c r="B1014" s="136"/>
      <c r="C1014" s="150" t="s">
        <v>60</v>
      </c>
      <c r="D1014" s="150"/>
      <c r="E1014" s="152" t="s">
        <v>113</v>
      </c>
      <c r="F1014" s="70">
        <v>1</v>
      </c>
      <c r="G1014" s="65"/>
      <c r="H1014" s="65"/>
      <c r="I1014" s="153"/>
    </row>
    <row r="1015" spans="1:9" ht="24" customHeight="1">
      <c r="A1015" s="114">
        <f t="shared" si="36"/>
        <v>22</v>
      </c>
      <c r="B1015" s="136"/>
      <c r="C1015" s="150"/>
      <c r="D1015" s="150"/>
      <c r="E1015" s="152"/>
      <c r="F1015" s="70"/>
      <c r="G1015" s="65"/>
      <c r="H1015" s="65"/>
      <c r="I1015" s="153"/>
    </row>
    <row r="1016" spans="1:9" ht="24" customHeight="1">
      <c r="A1016" s="114">
        <f t="shared" si="36"/>
        <v>23</v>
      </c>
      <c r="B1016" s="136"/>
      <c r="C1016" s="150"/>
      <c r="D1016" s="150"/>
      <c r="E1016" s="152"/>
      <c r="F1016" s="70"/>
      <c r="G1016" s="65"/>
      <c r="H1016" s="65"/>
      <c r="I1016" s="153"/>
    </row>
    <row r="1017" spans="1:9" ht="24" customHeight="1">
      <c r="A1017" s="114">
        <f t="shared" si="36"/>
        <v>24</v>
      </c>
      <c r="B1017" s="136"/>
      <c r="C1017" s="150"/>
      <c r="D1017" s="150"/>
      <c r="E1017" s="152"/>
      <c r="F1017" s="70"/>
      <c r="G1017" s="65"/>
      <c r="H1017" s="65"/>
      <c r="I1017" s="153"/>
    </row>
    <row r="1018" spans="1:9" ht="24" customHeight="1">
      <c r="A1018" s="114">
        <f t="shared" si="36"/>
        <v>25</v>
      </c>
      <c r="B1018" s="139"/>
      <c r="C1018" s="140" t="s">
        <v>65</v>
      </c>
      <c r="D1018" s="141"/>
      <c r="E1018" s="154"/>
      <c r="F1018" s="143"/>
      <c r="G1018" s="144"/>
      <c r="H1018" s="144"/>
      <c r="I1018" s="145"/>
    </row>
    <row r="1019" spans="1:9" ht="24" customHeight="1">
      <c r="A1019" s="114">
        <f t="shared" si="36"/>
        <v>26</v>
      </c>
      <c r="B1019" s="146" t="s">
        <v>82</v>
      </c>
      <c r="C1019" s="74"/>
      <c r="D1019" s="74"/>
      <c r="E1019" s="149"/>
      <c r="F1019" s="68"/>
      <c r="G1019" s="69"/>
      <c r="H1019" s="69"/>
      <c r="I1019" s="155"/>
    </row>
    <row r="1020" spans="1:9" ht="24" customHeight="1">
      <c r="A1020" s="114">
        <f t="shared" si="36"/>
        <v>27</v>
      </c>
      <c r="B1020" s="136"/>
      <c r="C1020" s="75"/>
      <c r="D1020" s="75"/>
      <c r="E1020" s="152"/>
      <c r="F1020" s="70"/>
      <c r="G1020" s="65"/>
      <c r="H1020" s="65"/>
      <c r="I1020" s="153"/>
    </row>
    <row r="1021" spans="1:9" ht="24" customHeight="1">
      <c r="A1021" s="114">
        <f t="shared" si="36"/>
        <v>28</v>
      </c>
      <c r="B1021" s="136"/>
      <c r="C1021" s="75"/>
      <c r="D1021" s="75"/>
      <c r="E1021" s="152"/>
      <c r="F1021" s="70"/>
      <c r="G1021" s="65"/>
      <c r="H1021" s="65"/>
      <c r="I1021" s="153"/>
    </row>
    <row r="1022" spans="1:9" ht="24" customHeight="1">
      <c r="A1022" s="114">
        <f t="shared" si="36"/>
        <v>29</v>
      </c>
      <c r="B1022" s="136"/>
      <c r="C1022" s="75"/>
      <c r="D1022" s="75"/>
      <c r="E1022" s="152"/>
      <c r="F1022" s="70"/>
      <c r="G1022" s="65"/>
      <c r="H1022" s="65"/>
      <c r="I1022" s="153"/>
    </row>
    <row r="1023" spans="1:9" ht="24" customHeight="1">
      <c r="A1023" s="114">
        <f t="shared" si="36"/>
        <v>30</v>
      </c>
      <c r="B1023" s="136"/>
      <c r="C1023" s="75"/>
      <c r="D1023" s="75"/>
      <c r="E1023" s="152"/>
      <c r="F1023" s="70"/>
      <c r="G1023" s="65"/>
      <c r="H1023" s="65"/>
      <c r="I1023" s="153"/>
    </row>
    <row r="1024" spans="1:9" ht="24" customHeight="1" thickBot="1">
      <c r="A1024" s="114">
        <f t="shared" si="4"/>
        <v>31</v>
      </c>
      <c r="B1024" s="156"/>
      <c r="C1024" s="157" t="s">
        <v>65</v>
      </c>
      <c r="D1024" s="158"/>
      <c r="E1024" s="159"/>
      <c r="F1024" s="160"/>
      <c r="G1024" s="161"/>
      <c r="H1024" s="161"/>
      <c r="I1024" s="162"/>
    </row>
    <row r="1025" spans="1:9" ht="24" customHeight="1" thickBot="1">
      <c r="A1025" s="114">
        <f t="shared" si="4"/>
        <v>32</v>
      </c>
      <c r="B1025" s="163" t="s">
        <v>66</v>
      </c>
      <c r="C1025" s="164"/>
      <c r="D1025" s="164"/>
      <c r="E1025" s="165"/>
      <c r="F1025" s="166"/>
      <c r="G1025" s="167"/>
      <c r="H1025" s="168"/>
      <c r="I1025" s="169"/>
    </row>
    <row r="1026" spans="1:9" ht="24" customHeight="1" thickTop="1">
      <c r="A1026" s="114">
        <v>1</v>
      </c>
      <c r="B1026" s="170" t="s">
        <v>312</v>
      </c>
      <c r="C1026" s="122"/>
      <c r="D1026" s="122"/>
      <c r="E1026" s="123"/>
      <c r="F1026" s="124"/>
      <c r="G1026" s="125"/>
      <c r="H1026" s="125"/>
      <c r="I1026" s="126"/>
    </row>
    <row r="1027" spans="1:9" ht="24" customHeight="1" thickBot="1">
      <c r="A1027" s="114">
        <f t="shared" ref="A1027:A1055" si="37">A1026+1</f>
        <v>2</v>
      </c>
      <c r="B1027" s="172" t="s">
        <v>311</v>
      </c>
      <c r="C1027" s="173"/>
      <c r="D1027" s="173"/>
      <c r="E1027" s="174"/>
      <c r="F1027" s="175"/>
      <c r="G1027" s="176"/>
      <c r="H1027" s="176"/>
      <c r="I1027" s="177"/>
    </row>
    <row r="1028" spans="1:9" ht="24" customHeight="1" thickBot="1">
      <c r="A1028" s="114">
        <f t="shared" si="37"/>
        <v>3</v>
      </c>
      <c r="B1028" s="130" t="s">
        <v>0</v>
      </c>
      <c r="C1028" s="131" t="s">
        <v>1</v>
      </c>
      <c r="D1028" s="131" t="s">
        <v>2</v>
      </c>
      <c r="E1028" s="132" t="s">
        <v>3</v>
      </c>
      <c r="F1028" s="133" t="s">
        <v>4</v>
      </c>
      <c r="G1028" s="134" t="s">
        <v>524</v>
      </c>
      <c r="H1028" s="134" t="s">
        <v>525</v>
      </c>
      <c r="I1028" s="135" t="s">
        <v>5</v>
      </c>
    </row>
    <row r="1029" spans="1:9" ht="24" customHeight="1" thickTop="1">
      <c r="A1029" s="114">
        <f t="shared" si="37"/>
        <v>4</v>
      </c>
      <c r="B1029" s="136" t="s">
        <v>50</v>
      </c>
      <c r="C1029" s="67" t="s">
        <v>313</v>
      </c>
      <c r="D1029" s="81" t="s">
        <v>461</v>
      </c>
      <c r="E1029" s="137" t="s">
        <v>123</v>
      </c>
      <c r="F1029" s="63">
        <v>1</v>
      </c>
      <c r="G1029" s="64"/>
      <c r="H1029" s="65"/>
      <c r="I1029" s="138" t="s">
        <v>411</v>
      </c>
    </row>
    <row r="1030" spans="1:9" ht="24" customHeight="1">
      <c r="A1030" s="114">
        <f t="shared" si="37"/>
        <v>5</v>
      </c>
      <c r="B1030" s="136"/>
      <c r="C1030" s="67" t="s">
        <v>462</v>
      </c>
      <c r="D1030" s="67" t="s">
        <v>397</v>
      </c>
      <c r="E1030" s="137" t="s">
        <v>123</v>
      </c>
      <c r="F1030" s="63">
        <v>1</v>
      </c>
      <c r="G1030" s="66"/>
      <c r="H1030" s="65"/>
      <c r="I1030" s="138" t="s">
        <v>116</v>
      </c>
    </row>
    <row r="1031" spans="1:9" ht="24" customHeight="1">
      <c r="A1031" s="114">
        <f t="shared" si="37"/>
        <v>6</v>
      </c>
      <c r="B1031" s="136"/>
      <c r="C1031" s="67" t="s">
        <v>314</v>
      </c>
      <c r="D1031" s="67" t="s">
        <v>398</v>
      </c>
      <c r="E1031" s="183" t="s">
        <v>123</v>
      </c>
      <c r="F1031" s="63">
        <v>1</v>
      </c>
      <c r="G1031" s="66"/>
      <c r="H1031" s="65"/>
      <c r="I1031" s="138" t="s">
        <v>116</v>
      </c>
    </row>
    <row r="1032" spans="1:9" ht="24" customHeight="1">
      <c r="A1032" s="114">
        <f t="shared" si="37"/>
        <v>7</v>
      </c>
      <c r="B1032" s="136"/>
      <c r="C1032" s="67"/>
      <c r="D1032" s="67"/>
      <c r="E1032" s="137"/>
      <c r="F1032" s="63"/>
      <c r="G1032" s="66"/>
      <c r="H1032" s="65"/>
      <c r="I1032" s="138"/>
    </row>
    <row r="1033" spans="1:9" ht="24" customHeight="1">
      <c r="A1033" s="114">
        <f t="shared" si="37"/>
        <v>8</v>
      </c>
      <c r="B1033" s="136"/>
      <c r="C1033" s="67"/>
      <c r="D1033" s="67"/>
      <c r="E1033" s="137"/>
      <c r="F1033" s="63"/>
      <c r="G1033" s="66"/>
      <c r="H1033" s="65"/>
      <c r="I1033" s="138"/>
    </row>
    <row r="1034" spans="1:9" ht="24" customHeight="1">
      <c r="A1034" s="114">
        <f t="shared" si="37"/>
        <v>9</v>
      </c>
      <c r="B1034" s="136"/>
      <c r="C1034" s="67"/>
      <c r="D1034" s="67"/>
      <c r="E1034" s="137"/>
      <c r="F1034" s="63"/>
      <c r="G1034" s="64"/>
      <c r="H1034" s="65"/>
      <c r="I1034" s="138"/>
    </row>
    <row r="1035" spans="1:9" ht="24" customHeight="1">
      <c r="A1035" s="114">
        <f t="shared" si="37"/>
        <v>10</v>
      </c>
      <c r="B1035" s="136"/>
      <c r="C1035" s="67"/>
      <c r="D1035" s="67"/>
      <c r="E1035" s="137"/>
      <c r="F1035" s="63"/>
      <c r="G1035" s="64"/>
      <c r="H1035" s="65"/>
      <c r="I1035" s="138"/>
    </row>
    <row r="1036" spans="1:9" ht="24" customHeight="1">
      <c r="A1036" s="114">
        <f t="shared" si="37"/>
        <v>11</v>
      </c>
      <c r="B1036" s="136"/>
      <c r="C1036" s="67"/>
      <c r="D1036" s="67"/>
      <c r="E1036" s="137"/>
      <c r="F1036" s="63"/>
      <c r="G1036" s="64"/>
      <c r="H1036" s="65"/>
      <c r="I1036" s="138"/>
    </row>
    <row r="1037" spans="1:9" ht="24" customHeight="1">
      <c r="A1037" s="114">
        <f t="shared" si="37"/>
        <v>12</v>
      </c>
      <c r="B1037" s="136"/>
      <c r="C1037" s="67"/>
      <c r="D1037" s="67"/>
      <c r="E1037" s="137"/>
      <c r="F1037" s="63"/>
      <c r="G1037" s="64"/>
      <c r="H1037" s="65"/>
      <c r="I1037" s="138"/>
    </row>
    <row r="1038" spans="1:9" ht="24" customHeight="1">
      <c r="A1038" s="114">
        <f t="shared" si="37"/>
        <v>13</v>
      </c>
      <c r="B1038" s="136"/>
      <c r="C1038" s="67"/>
      <c r="D1038" s="67"/>
      <c r="E1038" s="137"/>
      <c r="F1038" s="63"/>
      <c r="G1038" s="64"/>
      <c r="H1038" s="65"/>
      <c r="I1038" s="138"/>
    </row>
    <row r="1039" spans="1:9" ht="24" customHeight="1">
      <c r="A1039" s="114">
        <f t="shared" si="37"/>
        <v>14</v>
      </c>
      <c r="B1039" s="136"/>
      <c r="C1039" s="67"/>
      <c r="D1039" s="72"/>
      <c r="E1039" s="137"/>
      <c r="F1039" s="63"/>
      <c r="G1039" s="64"/>
      <c r="H1039" s="65"/>
      <c r="I1039" s="138"/>
    </row>
    <row r="1040" spans="1:9" ht="24" customHeight="1">
      <c r="A1040" s="114">
        <f t="shared" si="37"/>
        <v>15</v>
      </c>
      <c r="B1040" s="136"/>
      <c r="C1040" s="67"/>
      <c r="D1040" s="72"/>
      <c r="E1040" s="137"/>
      <c r="F1040" s="63"/>
      <c r="G1040" s="64"/>
      <c r="H1040" s="65"/>
      <c r="I1040" s="138"/>
    </row>
    <row r="1041" spans="1:9" ht="24" customHeight="1">
      <c r="A1041" s="114">
        <f t="shared" si="37"/>
        <v>16</v>
      </c>
      <c r="B1041" s="136"/>
      <c r="C1041" s="67"/>
      <c r="D1041" s="67"/>
      <c r="E1041" s="178"/>
      <c r="F1041" s="63"/>
      <c r="G1041" s="73"/>
      <c r="H1041" s="65"/>
      <c r="I1041" s="179"/>
    </row>
    <row r="1042" spans="1:9" ht="24" customHeight="1">
      <c r="A1042" s="114">
        <f t="shared" si="37"/>
        <v>17</v>
      </c>
      <c r="B1042" s="136"/>
      <c r="C1042" s="67"/>
      <c r="D1042" s="67"/>
      <c r="E1042" s="137"/>
      <c r="F1042" s="63"/>
      <c r="G1042" s="73"/>
      <c r="H1042" s="65"/>
      <c r="I1042" s="138"/>
    </row>
    <row r="1043" spans="1:9" ht="24" customHeight="1">
      <c r="A1043" s="114">
        <f t="shared" si="37"/>
        <v>18</v>
      </c>
      <c r="B1043" s="139"/>
      <c r="C1043" s="140" t="s">
        <v>65</v>
      </c>
      <c r="D1043" s="141"/>
      <c r="E1043" s="142"/>
      <c r="F1043" s="143"/>
      <c r="G1043" s="144"/>
      <c r="H1043" s="144"/>
      <c r="I1043" s="145"/>
    </row>
    <row r="1044" spans="1:9" ht="24" customHeight="1">
      <c r="A1044" s="114">
        <f t="shared" si="37"/>
        <v>19</v>
      </c>
      <c r="B1044" s="146" t="s">
        <v>81</v>
      </c>
      <c r="C1044" s="147" t="s">
        <v>61</v>
      </c>
      <c r="D1044" s="150"/>
      <c r="E1044" s="149" t="s">
        <v>113</v>
      </c>
      <c r="F1044" s="68">
        <v>2</v>
      </c>
      <c r="G1044" s="69"/>
      <c r="H1044" s="69"/>
      <c r="I1044" s="155"/>
    </row>
    <row r="1045" spans="1:9" ht="24" customHeight="1">
      <c r="A1045" s="114">
        <f t="shared" si="37"/>
        <v>20</v>
      </c>
      <c r="B1045" s="136"/>
      <c r="C1045" s="150" t="s">
        <v>118</v>
      </c>
      <c r="D1045" s="150"/>
      <c r="E1045" s="152" t="s">
        <v>113</v>
      </c>
      <c r="F1045" s="70">
        <v>0</v>
      </c>
      <c r="G1045" s="65"/>
      <c r="H1045" s="65"/>
      <c r="I1045" s="153"/>
    </row>
    <row r="1046" spans="1:9" ht="24" customHeight="1">
      <c r="A1046" s="114">
        <f t="shared" si="37"/>
        <v>21</v>
      </c>
      <c r="B1046" s="136"/>
      <c r="C1046" s="150" t="s">
        <v>60</v>
      </c>
      <c r="D1046" s="150"/>
      <c r="E1046" s="152" t="s">
        <v>113</v>
      </c>
      <c r="F1046" s="70">
        <v>1</v>
      </c>
      <c r="G1046" s="65"/>
      <c r="H1046" s="65"/>
      <c r="I1046" s="153"/>
    </row>
    <row r="1047" spans="1:9" ht="24" customHeight="1">
      <c r="A1047" s="114">
        <f t="shared" si="37"/>
        <v>22</v>
      </c>
      <c r="B1047" s="136"/>
      <c r="C1047" s="150"/>
      <c r="D1047" s="150"/>
      <c r="E1047" s="152"/>
      <c r="F1047" s="70"/>
      <c r="G1047" s="65"/>
      <c r="H1047" s="65"/>
      <c r="I1047" s="153"/>
    </row>
    <row r="1048" spans="1:9" ht="24" customHeight="1">
      <c r="A1048" s="114">
        <f t="shared" si="37"/>
        <v>23</v>
      </c>
      <c r="B1048" s="136"/>
      <c r="C1048" s="150"/>
      <c r="D1048" s="150"/>
      <c r="E1048" s="152"/>
      <c r="F1048" s="70"/>
      <c r="G1048" s="65"/>
      <c r="H1048" s="65"/>
      <c r="I1048" s="153"/>
    </row>
    <row r="1049" spans="1:9" ht="24" customHeight="1">
      <c r="A1049" s="114">
        <f t="shared" si="37"/>
        <v>24</v>
      </c>
      <c r="B1049" s="136"/>
      <c r="C1049" s="150"/>
      <c r="D1049" s="150"/>
      <c r="E1049" s="152"/>
      <c r="F1049" s="70"/>
      <c r="G1049" s="65"/>
      <c r="H1049" s="65"/>
      <c r="I1049" s="153"/>
    </row>
    <row r="1050" spans="1:9" ht="24" customHeight="1">
      <c r="A1050" s="114">
        <f t="shared" si="37"/>
        <v>25</v>
      </c>
      <c r="B1050" s="139"/>
      <c r="C1050" s="140" t="s">
        <v>65</v>
      </c>
      <c r="D1050" s="141"/>
      <c r="E1050" s="154"/>
      <c r="F1050" s="143"/>
      <c r="G1050" s="144"/>
      <c r="H1050" s="144"/>
      <c r="I1050" s="145"/>
    </row>
    <row r="1051" spans="1:9" ht="24" customHeight="1">
      <c r="A1051" s="114">
        <f t="shared" si="37"/>
        <v>26</v>
      </c>
      <c r="B1051" s="146" t="s">
        <v>82</v>
      </c>
      <c r="C1051" s="74"/>
      <c r="D1051" s="74"/>
      <c r="E1051" s="149"/>
      <c r="F1051" s="68"/>
      <c r="G1051" s="69"/>
      <c r="H1051" s="69"/>
      <c r="I1051" s="155"/>
    </row>
    <row r="1052" spans="1:9" ht="24" customHeight="1">
      <c r="A1052" s="114">
        <f t="shared" si="37"/>
        <v>27</v>
      </c>
      <c r="B1052" s="136"/>
      <c r="C1052" s="75"/>
      <c r="D1052" s="75"/>
      <c r="E1052" s="152"/>
      <c r="F1052" s="70"/>
      <c r="G1052" s="65"/>
      <c r="H1052" s="65"/>
      <c r="I1052" s="153"/>
    </row>
    <row r="1053" spans="1:9" ht="24" customHeight="1">
      <c r="A1053" s="114">
        <f t="shared" si="37"/>
        <v>28</v>
      </c>
      <c r="B1053" s="136"/>
      <c r="C1053" s="75"/>
      <c r="D1053" s="75"/>
      <c r="E1053" s="152"/>
      <c r="F1053" s="70"/>
      <c r="G1053" s="65"/>
      <c r="H1053" s="65"/>
      <c r="I1053" s="153"/>
    </row>
    <row r="1054" spans="1:9" ht="24" customHeight="1">
      <c r="A1054" s="114">
        <f t="shared" si="37"/>
        <v>29</v>
      </c>
      <c r="B1054" s="136"/>
      <c r="C1054" s="75"/>
      <c r="D1054" s="75"/>
      <c r="E1054" s="152"/>
      <c r="F1054" s="70"/>
      <c r="G1054" s="65"/>
      <c r="H1054" s="65"/>
      <c r="I1054" s="153"/>
    </row>
    <row r="1055" spans="1:9" ht="24" customHeight="1">
      <c r="A1055" s="114">
        <f t="shared" si="37"/>
        <v>30</v>
      </c>
      <c r="B1055" s="136"/>
      <c r="C1055" s="75"/>
      <c r="D1055" s="75"/>
      <c r="E1055" s="152"/>
      <c r="F1055" s="70"/>
      <c r="G1055" s="65"/>
      <c r="H1055" s="65"/>
      <c r="I1055" s="153"/>
    </row>
    <row r="1056" spans="1:9" ht="24" customHeight="1" thickBot="1">
      <c r="A1056" s="114">
        <f t="shared" si="4"/>
        <v>31</v>
      </c>
      <c r="B1056" s="156"/>
      <c r="C1056" s="157" t="s">
        <v>65</v>
      </c>
      <c r="D1056" s="158"/>
      <c r="E1056" s="159"/>
      <c r="F1056" s="160"/>
      <c r="G1056" s="161"/>
      <c r="H1056" s="161"/>
      <c r="I1056" s="162"/>
    </row>
    <row r="1057" spans="1:9" ht="24" customHeight="1" thickBot="1">
      <c r="A1057" s="114">
        <f t="shared" si="4"/>
        <v>32</v>
      </c>
      <c r="B1057" s="163" t="s">
        <v>66</v>
      </c>
      <c r="C1057" s="164"/>
      <c r="D1057" s="164"/>
      <c r="E1057" s="165"/>
      <c r="F1057" s="166"/>
      <c r="G1057" s="167"/>
      <c r="H1057" s="168"/>
      <c r="I1057" s="169"/>
    </row>
    <row r="1058" spans="1:9" ht="24" customHeight="1" thickTop="1">
      <c r="A1058" s="114">
        <v>1</v>
      </c>
      <c r="B1058" s="170" t="s">
        <v>315</v>
      </c>
      <c r="C1058" s="122"/>
      <c r="D1058" s="122"/>
      <c r="E1058" s="123"/>
      <c r="F1058" s="124"/>
      <c r="G1058" s="125"/>
      <c r="H1058" s="125"/>
      <c r="I1058" s="126"/>
    </row>
    <row r="1059" spans="1:9" ht="24" customHeight="1" thickBot="1">
      <c r="A1059" s="114">
        <f t="shared" ref="A1059:A1087" si="38">A1058+1</f>
        <v>2</v>
      </c>
      <c r="B1059" s="172" t="s">
        <v>439</v>
      </c>
      <c r="C1059" s="173"/>
      <c r="D1059" s="173"/>
      <c r="E1059" s="174"/>
      <c r="F1059" s="175"/>
      <c r="G1059" s="176"/>
      <c r="H1059" s="176"/>
      <c r="I1059" s="177"/>
    </row>
    <row r="1060" spans="1:9" ht="24" customHeight="1" thickBot="1">
      <c r="A1060" s="114">
        <f t="shared" si="38"/>
        <v>3</v>
      </c>
      <c r="B1060" s="130" t="s">
        <v>0</v>
      </c>
      <c r="C1060" s="131" t="s">
        <v>1</v>
      </c>
      <c r="D1060" s="131" t="s">
        <v>2</v>
      </c>
      <c r="E1060" s="132" t="s">
        <v>3</v>
      </c>
      <c r="F1060" s="133" t="s">
        <v>4</v>
      </c>
      <c r="G1060" s="134" t="s">
        <v>524</v>
      </c>
      <c r="H1060" s="134" t="s">
        <v>525</v>
      </c>
      <c r="I1060" s="135" t="s">
        <v>5</v>
      </c>
    </row>
    <row r="1061" spans="1:9" ht="24" customHeight="1" thickTop="1">
      <c r="A1061" s="114">
        <f t="shared" si="38"/>
        <v>4</v>
      </c>
      <c r="B1061" s="136" t="s">
        <v>50</v>
      </c>
      <c r="C1061" s="67" t="s">
        <v>316</v>
      </c>
      <c r="D1061" s="81" t="s">
        <v>438</v>
      </c>
      <c r="E1061" s="137" t="s">
        <v>115</v>
      </c>
      <c r="F1061" s="63">
        <v>6</v>
      </c>
      <c r="G1061" s="64"/>
      <c r="H1061" s="65"/>
      <c r="I1061" s="138"/>
    </row>
    <row r="1062" spans="1:9" ht="24" customHeight="1">
      <c r="A1062" s="114">
        <f t="shared" si="38"/>
        <v>5</v>
      </c>
      <c r="B1062" s="136"/>
      <c r="C1062" s="67"/>
      <c r="D1062" s="67"/>
      <c r="E1062" s="137"/>
      <c r="F1062" s="63"/>
      <c r="G1062" s="66"/>
      <c r="H1062" s="65"/>
      <c r="I1062" s="138"/>
    </row>
    <row r="1063" spans="1:9" ht="24" customHeight="1">
      <c r="A1063" s="114">
        <f t="shared" si="38"/>
        <v>6</v>
      </c>
      <c r="B1063" s="136"/>
      <c r="C1063" s="67"/>
      <c r="D1063" s="67"/>
      <c r="E1063" s="183"/>
      <c r="F1063" s="63"/>
      <c r="G1063" s="66"/>
      <c r="H1063" s="65"/>
      <c r="I1063" s="138"/>
    </row>
    <row r="1064" spans="1:9" ht="24" customHeight="1">
      <c r="A1064" s="114">
        <f t="shared" si="38"/>
        <v>7</v>
      </c>
      <c r="B1064" s="136"/>
      <c r="C1064" s="67"/>
      <c r="D1064" s="67"/>
      <c r="E1064" s="137"/>
      <c r="F1064" s="63"/>
      <c r="G1064" s="66"/>
      <c r="H1064" s="65"/>
      <c r="I1064" s="138"/>
    </row>
    <row r="1065" spans="1:9" ht="24" customHeight="1">
      <c r="A1065" s="114">
        <f t="shared" si="38"/>
        <v>8</v>
      </c>
      <c r="B1065" s="136"/>
      <c r="C1065" s="67"/>
      <c r="D1065" s="67"/>
      <c r="E1065" s="137"/>
      <c r="F1065" s="63"/>
      <c r="G1065" s="66"/>
      <c r="H1065" s="65"/>
      <c r="I1065" s="138"/>
    </row>
    <row r="1066" spans="1:9" ht="24" customHeight="1">
      <c r="A1066" s="114">
        <f t="shared" si="38"/>
        <v>9</v>
      </c>
      <c r="B1066" s="136"/>
      <c r="C1066" s="67"/>
      <c r="D1066" s="67"/>
      <c r="E1066" s="137"/>
      <c r="F1066" s="63"/>
      <c r="G1066" s="64"/>
      <c r="H1066" s="65"/>
      <c r="I1066" s="138"/>
    </row>
    <row r="1067" spans="1:9" ht="24" customHeight="1">
      <c r="A1067" s="114">
        <f t="shared" si="38"/>
        <v>10</v>
      </c>
      <c r="B1067" s="136"/>
      <c r="C1067" s="67"/>
      <c r="D1067" s="67"/>
      <c r="E1067" s="137"/>
      <c r="F1067" s="63"/>
      <c r="G1067" s="64"/>
      <c r="H1067" s="65"/>
      <c r="I1067" s="138"/>
    </row>
    <row r="1068" spans="1:9" ht="24" customHeight="1">
      <c r="A1068" s="114">
        <f t="shared" si="38"/>
        <v>11</v>
      </c>
      <c r="B1068" s="136"/>
      <c r="C1068" s="67"/>
      <c r="D1068" s="67"/>
      <c r="E1068" s="137"/>
      <c r="F1068" s="63"/>
      <c r="G1068" s="64"/>
      <c r="H1068" s="65"/>
      <c r="I1068" s="138"/>
    </row>
    <row r="1069" spans="1:9" ht="24" customHeight="1">
      <c r="A1069" s="114">
        <f t="shared" si="38"/>
        <v>12</v>
      </c>
      <c r="B1069" s="136"/>
      <c r="C1069" s="67"/>
      <c r="D1069" s="67"/>
      <c r="E1069" s="137"/>
      <c r="F1069" s="63"/>
      <c r="G1069" s="64"/>
      <c r="H1069" s="65"/>
      <c r="I1069" s="138"/>
    </row>
    <row r="1070" spans="1:9" ht="24" customHeight="1">
      <c r="A1070" s="114">
        <f t="shared" si="38"/>
        <v>13</v>
      </c>
      <c r="B1070" s="136"/>
      <c r="C1070" s="67"/>
      <c r="D1070" s="67"/>
      <c r="E1070" s="137"/>
      <c r="F1070" s="63"/>
      <c r="G1070" s="64"/>
      <c r="H1070" s="65"/>
      <c r="I1070" s="138"/>
    </row>
    <row r="1071" spans="1:9" ht="24" customHeight="1">
      <c r="A1071" s="114">
        <f t="shared" si="38"/>
        <v>14</v>
      </c>
      <c r="B1071" s="136"/>
      <c r="C1071" s="67"/>
      <c r="D1071" s="72"/>
      <c r="E1071" s="137"/>
      <c r="F1071" s="63"/>
      <c r="G1071" s="64"/>
      <c r="H1071" s="65"/>
      <c r="I1071" s="138"/>
    </row>
    <row r="1072" spans="1:9" ht="24" customHeight="1">
      <c r="A1072" s="114">
        <f t="shared" si="38"/>
        <v>15</v>
      </c>
      <c r="B1072" s="136"/>
      <c r="C1072" s="67"/>
      <c r="D1072" s="72"/>
      <c r="E1072" s="137"/>
      <c r="F1072" s="63"/>
      <c r="G1072" s="64"/>
      <c r="H1072" s="65"/>
      <c r="I1072" s="138"/>
    </row>
    <row r="1073" spans="1:9" ht="24" customHeight="1">
      <c r="A1073" s="114">
        <f t="shared" si="38"/>
        <v>16</v>
      </c>
      <c r="B1073" s="136"/>
      <c r="C1073" s="67"/>
      <c r="D1073" s="67"/>
      <c r="E1073" s="178"/>
      <c r="F1073" s="63"/>
      <c r="G1073" s="73"/>
      <c r="H1073" s="65"/>
      <c r="I1073" s="179"/>
    </row>
    <row r="1074" spans="1:9" ht="24" customHeight="1">
      <c r="A1074" s="114">
        <f t="shared" si="38"/>
        <v>17</v>
      </c>
      <c r="B1074" s="136"/>
      <c r="C1074" s="67"/>
      <c r="D1074" s="67"/>
      <c r="E1074" s="137"/>
      <c r="F1074" s="63"/>
      <c r="G1074" s="73"/>
      <c r="H1074" s="65"/>
      <c r="I1074" s="138"/>
    </row>
    <row r="1075" spans="1:9" ht="24" customHeight="1">
      <c r="A1075" s="114">
        <f t="shared" si="38"/>
        <v>18</v>
      </c>
      <c r="B1075" s="139"/>
      <c r="C1075" s="140" t="s">
        <v>65</v>
      </c>
      <c r="D1075" s="141"/>
      <c r="E1075" s="142"/>
      <c r="F1075" s="143"/>
      <c r="G1075" s="144"/>
      <c r="H1075" s="144"/>
      <c r="I1075" s="145"/>
    </row>
    <row r="1076" spans="1:9" ht="24" customHeight="1">
      <c r="A1076" s="114">
        <f t="shared" si="38"/>
        <v>19</v>
      </c>
      <c r="B1076" s="146" t="s">
        <v>81</v>
      </c>
      <c r="C1076" s="147" t="s">
        <v>406</v>
      </c>
      <c r="D1076" s="150"/>
      <c r="E1076" s="149" t="s">
        <v>113</v>
      </c>
      <c r="F1076" s="68">
        <v>1</v>
      </c>
      <c r="G1076" s="69"/>
      <c r="H1076" s="69"/>
      <c r="I1076" s="155"/>
    </row>
    <row r="1077" spans="1:9" ht="24" customHeight="1">
      <c r="A1077" s="114">
        <f t="shared" si="38"/>
        <v>20</v>
      </c>
      <c r="B1077" s="136"/>
      <c r="C1077" s="150" t="s">
        <v>59</v>
      </c>
      <c r="D1077" s="150"/>
      <c r="E1077" s="152" t="s">
        <v>113</v>
      </c>
      <c r="F1077" s="70">
        <v>0</v>
      </c>
      <c r="G1077" s="65"/>
      <c r="H1077" s="65"/>
      <c r="I1077" s="153"/>
    </row>
    <row r="1078" spans="1:9" ht="24" customHeight="1">
      <c r="A1078" s="114">
        <f t="shared" si="38"/>
        <v>21</v>
      </c>
      <c r="B1078" s="136"/>
      <c r="C1078" s="150" t="s">
        <v>60</v>
      </c>
      <c r="D1078" s="150"/>
      <c r="E1078" s="152" t="s">
        <v>113</v>
      </c>
      <c r="F1078" s="70">
        <v>0</v>
      </c>
      <c r="G1078" s="65"/>
      <c r="H1078" s="65"/>
      <c r="I1078" s="153"/>
    </row>
    <row r="1079" spans="1:9" ht="24" customHeight="1">
      <c r="A1079" s="114">
        <f t="shared" si="38"/>
        <v>22</v>
      </c>
      <c r="B1079" s="136"/>
      <c r="C1079" s="150"/>
      <c r="D1079" s="150"/>
      <c r="E1079" s="152"/>
      <c r="F1079" s="70"/>
      <c r="G1079" s="65"/>
      <c r="H1079" s="65"/>
      <c r="I1079" s="153"/>
    </row>
    <row r="1080" spans="1:9" ht="24" customHeight="1">
      <c r="A1080" s="114">
        <f t="shared" si="38"/>
        <v>23</v>
      </c>
      <c r="B1080" s="136"/>
      <c r="C1080" s="150"/>
      <c r="D1080" s="150"/>
      <c r="E1080" s="152"/>
      <c r="F1080" s="70"/>
      <c r="G1080" s="65"/>
      <c r="H1080" s="65"/>
      <c r="I1080" s="153"/>
    </row>
    <row r="1081" spans="1:9" ht="24" customHeight="1">
      <c r="A1081" s="114">
        <f t="shared" si="38"/>
        <v>24</v>
      </c>
      <c r="B1081" s="136"/>
      <c r="C1081" s="150"/>
      <c r="D1081" s="150"/>
      <c r="E1081" s="152"/>
      <c r="F1081" s="70"/>
      <c r="G1081" s="65"/>
      <c r="H1081" s="65"/>
      <c r="I1081" s="153"/>
    </row>
    <row r="1082" spans="1:9" ht="24" customHeight="1">
      <c r="A1082" s="114">
        <f t="shared" si="38"/>
        <v>25</v>
      </c>
      <c r="B1082" s="139"/>
      <c r="C1082" s="140" t="s">
        <v>65</v>
      </c>
      <c r="D1082" s="141"/>
      <c r="E1082" s="154"/>
      <c r="F1082" s="143"/>
      <c r="G1082" s="144"/>
      <c r="H1082" s="144"/>
      <c r="I1082" s="145"/>
    </row>
    <row r="1083" spans="1:9" ht="24" customHeight="1">
      <c r="A1083" s="114">
        <f t="shared" si="38"/>
        <v>26</v>
      </c>
      <c r="B1083" s="146" t="s">
        <v>82</v>
      </c>
      <c r="C1083" s="74"/>
      <c r="D1083" s="74"/>
      <c r="E1083" s="149"/>
      <c r="F1083" s="68"/>
      <c r="G1083" s="69"/>
      <c r="H1083" s="69"/>
      <c r="I1083" s="155"/>
    </row>
    <row r="1084" spans="1:9" ht="24" customHeight="1">
      <c r="A1084" s="114">
        <f t="shared" si="38"/>
        <v>27</v>
      </c>
      <c r="B1084" s="136"/>
      <c r="C1084" s="75"/>
      <c r="D1084" s="75"/>
      <c r="E1084" s="152"/>
      <c r="F1084" s="70"/>
      <c r="G1084" s="65"/>
      <c r="H1084" s="65"/>
      <c r="I1084" s="153"/>
    </row>
    <row r="1085" spans="1:9" ht="24" customHeight="1">
      <c r="A1085" s="114">
        <f t="shared" si="38"/>
        <v>28</v>
      </c>
      <c r="B1085" s="136"/>
      <c r="C1085" s="75"/>
      <c r="D1085" s="75"/>
      <c r="E1085" s="152"/>
      <c r="F1085" s="70"/>
      <c r="G1085" s="65"/>
      <c r="H1085" s="65"/>
      <c r="I1085" s="153"/>
    </row>
    <row r="1086" spans="1:9" ht="24" customHeight="1">
      <c r="A1086" s="114">
        <f t="shared" si="38"/>
        <v>29</v>
      </c>
      <c r="B1086" s="136"/>
      <c r="C1086" s="75"/>
      <c r="D1086" s="75"/>
      <c r="E1086" s="152"/>
      <c r="F1086" s="70"/>
      <c r="G1086" s="65"/>
      <c r="H1086" s="65"/>
      <c r="I1086" s="153"/>
    </row>
    <row r="1087" spans="1:9" ht="24" customHeight="1">
      <c r="A1087" s="114">
        <f t="shared" si="38"/>
        <v>30</v>
      </c>
      <c r="B1087" s="136"/>
      <c r="C1087" s="75"/>
      <c r="D1087" s="75"/>
      <c r="E1087" s="152"/>
      <c r="F1087" s="70"/>
      <c r="G1087" s="65"/>
      <c r="H1087" s="65"/>
      <c r="I1087" s="153"/>
    </row>
    <row r="1088" spans="1:9" ht="24" customHeight="1" thickBot="1">
      <c r="A1088" s="114">
        <f t="shared" si="4"/>
        <v>31</v>
      </c>
      <c r="B1088" s="156"/>
      <c r="C1088" s="157" t="s">
        <v>65</v>
      </c>
      <c r="D1088" s="158"/>
      <c r="E1088" s="159"/>
      <c r="F1088" s="160"/>
      <c r="G1088" s="161"/>
      <c r="H1088" s="161"/>
      <c r="I1088" s="162"/>
    </row>
    <row r="1089" spans="1:9" ht="24" customHeight="1" thickBot="1">
      <c r="A1089" s="114">
        <f t="shared" si="4"/>
        <v>32</v>
      </c>
      <c r="B1089" s="163" t="s">
        <v>66</v>
      </c>
      <c r="C1089" s="164"/>
      <c r="D1089" s="164"/>
      <c r="E1089" s="165"/>
      <c r="F1089" s="166"/>
      <c r="G1089" s="167"/>
      <c r="H1089" s="168"/>
      <c r="I1089" s="169"/>
    </row>
    <row r="1090" spans="1:9" ht="24" customHeight="1" thickTop="1">
      <c r="A1090" s="114">
        <v>1</v>
      </c>
      <c r="B1090" s="170" t="s">
        <v>317</v>
      </c>
      <c r="C1090" s="122"/>
      <c r="D1090" s="122"/>
      <c r="E1090" s="123"/>
      <c r="F1090" s="124"/>
      <c r="G1090" s="125"/>
      <c r="H1090" s="125"/>
      <c r="I1090" s="126"/>
    </row>
    <row r="1091" spans="1:9" ht="24" customHeight="1" thickBot="1">
      <c r="A1091" s="114">
        <f t="shared" ref="A1091:A1119" si="39">A1090+1</f>
        <v>2</v>
      </c>
      <c r="B1091" s="172" t="s">
        <v>333</v>
      </c>
      <c r="C1091" s="173"/>
      <c r="D1091" s="173"/>
      <c r="E1091" s="174"/>
      <c r="F1091" s="175"/>
      <c r="G1091" s="176"/>
      <c r="H1091" s="176"/>
      <c r="I1091" s="177"/>
    </row>
    <row r="1092" spans="1:9" ht="24" customHeight="1" thickBot="1">
      <c r="A1092" s="114">
        <f t="shared" si="39"/>
        <v>3</v>
      </c>
      <c r="B1092" s="130" t="s">
        <v>0</v>
      </c>
      <c r="C1092" s="131" t="s">
        <v>1</v>
      </c>
      <c r="D1092" s="131" t="s">
        <v>2</v>
      </c>
      <c r="E1092" s="132" t="s">
        <v>3</v>
      </c>
      <c r="F1092" s="133" t="s">
        <v>4</v>
      </c>
      <c r="G1092" s="134" t="s">
        <v>524</v>
      </c>
      <c r="H1092" s="134" t="s">
        <v>525</v>
      </c>
      <c r="I1092" s="135" t="s">
        <v>5</v>
      </c>
    </row>
    <row r="1093" spans="1:9" ht="24" customHeight="1" thickTop="1">
      <c r="A1093" s="114">
        <f t="shared" si="39"/>
        <v>4</v>
      </c>
      <c r="B1093" s="136" t="s">
        <v>50</v>
      </c>
      <c r="C1093" s="67" t="s">
        <v>318</v>
      </c>
      <c r="D1093" s="81" t="s">
        <v>319</v>
      </c>
      <c r="E1093" s="137" t="s">
        <v>115</v>
      </c>
      <c r="F1093" s="63">
        <v>1</v>
      </c>
      <c r="G1093" s="64"/>
      <c r="H1093" s="65"/>
      <c r="I1093" s="138"/>
    </row>
    <row r="1094" spans="1:9" ht="24" customHeight="1">
      <c r="A1094" s="114">
        <f t="shared" si="39"/>
        <v>5</v>
      </c>
      <c r="B1094" s="136"/>
      <c r="C1094" s="67" t="s">
        <v>320</v>
      </c>
      <c r="D1094" s="67" t="s">
        <v>321</v>
      </c>
      <c r="E1094" s="137" t="s">
        <v>115</v>
      </c>
      <c r="F1094" s="63">
        <v>2</v>
      </c>
      <c r="G1094" s="66"/>
      <c r="H1094" s="65"/>
      <c r="I1094" s="138"/>
    </row>
    <row r="1095" spans="1:9" ht="24" customHeight="1">
      <c r="A1095" s="114">
        <f t="shared" si="39"/>
        <v>6</v>
      </c>
      <c r="B1095" s="136"/>
      <c r="C1095" s="67" t="s">
        <v>322</v>
      </c>
      <c r="D1095" s="67" t="s">
        <v>323</v>
      </c>
      <c r="E1095" s="137" t="s">
        <v>115</v>
      </c>
      <c r="F1095" s="63">
        <v>1</v>
      </c>
      <c r="G1095" s="66"/>
      <c r="H1095" s="65"/>
      <c r="I1095" s="138"/>
    </row>
    <row r="1096" spans="1:9" ht="24" customHeight="1">
      <c r="A1096" s="114">
        <f t="shared" si="39"/>
        <v>7</v>
      </c>
      <c r="B1096" s="136"/>
      <c r="C1096" s="67" t="s">
        <v>324</v>
      </c>
      <c r="D1096" s="67" t="s">
        <v>325</v>
      </c>
      <c r="E1096" s="137" t="s">
        <v>115</v>
      </c>
      <c r="F1096" s="63">
        <v>1</v>
      </c>
      <c r="G1096" s="66"/>
      <c r="H1096" s="65"/>
      <c r="I1096" s="138"/>
    </row>
    <row r="1097" spans="1:9" ht="24" customHeight="1">
      <c r="A1097" s="114">
        <f t="shared" si="39"/>
        <v>8</v>
      </c>
      <c r="B1097" s="136"/>
      <c r="C1097" s="67" t="s">
        <v>326</v>
      </c>
      <c r="D1097" s="67" t="s">
        <v>325</v>
      </c>
      <c r="E1097" s="137" t="s">
        <v>115</v>
      </c>
      <c r="F1097" s="63">
        <v>1</v>
      </c>
      <c r="G1097" s="66"/>
      <c r="H1097" s="65"/>
      <c r="I1097" s="138"/>
    </row>
    <row r="1098" spans="1:9" ht="24" customHeight="1">
      <c r="A1098" s="114">
        <f t="shared" si="39"/>
        <v>9</v>
      </c>
      <c r="B1098" s="136"/>
      <c r="C1098" s="67" t="s">
        <v>327</v>
      </c>
      <c r="D1098" s="67" t="s">
        <v>325</v>
      </c>
      <c r="E1098" s="137" t="s">
        <v>115</v>
      </c>
      <c r="F1098" s="63">
        <v>1</v>
      </c>
      <c r="G1098" s="64"/>
      <c r="H1098" s="65"/>
      <c r="I1098" s="138"/>
    </row>
    <row r="1099" spans="1:9" ht="24" customHeight="1">
      <c r="A1099" s="114">
        <f t="shared" si="39"/>
        <v>10</v>
      </c>
      <c r="B1099" s="136"/>
      <c r="C1099" s="67"/>
      <c r="D1099" s="67"/>
      <c r="E1099" s="137"/>
      <c r="F1099" s="63"/>
      <c r="G1099" s="64"/>
      <c r="H1099" s="65"/>
      <c r="I1099" s="138"/>
    </row>
    <row r="1100" spans="1:9" ht="24" customHeight="1">
      <c r="A1100" s="114">
        <f t="shared" si="39"/>
        <v>11</v>
      </c>
      <c r="B1100" s="136"/>
      <c r="C1100" s="67"/>
      <c r="D1100" s="67"/>
      <c r="E1100" s="137"/>
      <c r="F1100" s="63"/>
      <c r="G1100" s="64"/>
      <c r="H1100" s="65"/>
      <c r="I1100" s="138"/>
    </row>
    <row r="1101" spans="1:9" ht="24" customHeight="1">
      <c r="A1101" s="114">
        <f t="shared" si="39"/>
        <v>12</v>
      </c>
      <c r="B1101" s="136"/>
      <c r="C1101" s="67"/>
      <c r="D1101" s="67"/>
      <c r="E1101" s="137"/>
      <c r="F1101" s="63"/>
      <c r="G1101" s="64"/>
      <c r="H1101" s="65"/>
      <c r="I1101" s="138"/>
    </row>
    <row r="1102" spans="1:9" ht="24" customHeight="1">
      <c r="A1102" s="114">
        <f t="shared" si="39"/>
        <v>13</v>
      </c>
      <c r="B1102" s="136"/>
      <c r="C1102" s="67"/>
      <c r="D1102" s="67"/>
      <c r="E1102" s="137"/>
      <c r="F1102" s="63"/>
      <c r="G1102" s="64"/>
      <c r="H1102" s="65"/>
      <c r="I1102" s="138"/>
    </row>
    <row r="1103" spans="1:9" ht="24" customHeight="1">
      <c r="A1103" s="114">
        <f t="shared" si="39"/>
        <v>14</v>
      </c>
      <c r="B1103" s="136"/>
      <c r="C1103" s="67"/>
      <c r="D1103" s="72"/>
      <c r="E1103" s="137"/>
      <c r="F1103" s="63"/>
      <c r="G1103" s="64"/>
      <c r="H1103" s="65"/>
      <c r="I1103" s="138"/>
    </row>
    <row r="1104" spans="1:9" ht="24" customHeight="1">
      <c r="A1104" s="114">
        <f t="shared" si="39"/>
        <v>15</v>
      </c>
      <c r="B1104" s="136"/>
      <c r="C1104" s="67"/>
      <c r="D1104" s="72"/>
      <c r="E1104" s="137"/>
      <c r="F1104" s="63"/>
      <c r="G1104" s="64"/>
      <c r="H1104" s="65"/>
      <c r="I1104" s="138"/>
    </row>
    <row r="1105" spans="1:9" ht="24" customHeight="1">
      <c r="A1105" s="114">
        <f t="shared" si="39"/>
        <v>16</v>
      </c>
      <c r="B1105" s="136"/>
      <c r="C1105" s="67"/>
      <c r="D1105" s="67"/>
      <c r="E1105" s="178"/>
      <c r="F1105" s="63"/>
      <c r="G1105" s="73"/>
      <c r="H1105" s="65"/>
      <c r="I1105" s="179"/>
    </row>
    <row r="1106" spans="1:9" ht="24" customHeight="1">
      <c r="A1106" s="114">
        <f t="shared" si="39"/>
        <v>17</v>
      </c>
      <c r="B1106" s="136"/>
      <c r="C1106" s="67"/>
      <c r="D1106" s="67"/>
      <c r="E1106" s="137"/>
      <c r="F1106" s="63"/>
      <c r="G1106" s="73"/>
      <c r="H1106" s="65"/>
      <c r="I1106" s="138"/>
    </row>
    <row r="1107" spans="1:9" ht="24" customHeight="1">
      <c r="A1107" s="114">
        <f t="shared" si="39"/>
        <v>18</v>
      </c>
      <c r="B1107" s="139"/>
      <c r="C1107" s="140" t="s">
        <v>65</v>
      </c>
      <c r="D1107" s="141"/>
      <c r="E1107" s="142"/>
      <c r="F1107" s="143"/>
      <c r="G1107" s="144"/>
      <c r="H1107" s="144"/>
      <c r="I1107" s="145"/>
    </row>
    <row r="1108" spans="1:9" ht="24" customHeight="1">
      <c r="A1108" s="114">
        <f t="shared" si="39"/>
        <v>19</v>
      </c>
      <c r="B1108" s="146" t="s">
        <v>81</v>
      </c>
      <c r="C1108" s="147" t="s">
        <v>406</v>
      </c>
      <c r="D1108" s="150"/>
      <c r="E1108" s="149" t="s">
        <v>113</v>
      </c>
      <c r="F1108" s="68">
        <v>1</v>
      </c>
      <c r="G1108" s="69"/>
      <c r="H1108" s="69"/>
      <c r="I1108" s="155"/>
    </row>
    <row r="1109" spans="1:9" ht="24" customHeight="1">
      <c r="A1109" s="114">
        <f t="shared" si="39"/>
        <v>20</v>
      </c>
      <c r="B1109" s="136"/>
      <c r="C1109" s="150" t="s">
        <v>59</v>
      </c>
      <c r="D1109" s="150"/>
      <c r="E1109" s="152" t="s">
        <v>113</v>
      </c>
      <c r="F1109" s="70">
        <v>0</v>
      </c>
      <c r="G1109" s="65"/>
      <c r="H1109" s="65"/>
      <c r="I1109" s="153"/>
    </row>
    <row r="1110" spans="1:9" ht="24" customHeight="1">
      <c r="A1110" s="114">
        <f t="shared" si="39"/>
        <v>21</v>
      </c>
      <c r="B1110" s="136"/>
      <c r="C1110" s="150" t="s">
        <v>60</v>
      </c>
      <c r="D1110" s="150"/>
      <c r="E1110" s="152" t="s">
        <v>113</v>
      </c>
      <c r="F1110" s="70">
        <v>1</v>
      </c>
      <c r="G1110" s="65"/>
      <c r="H1110" s="65"/>
      <c r="I1110" s="153"/>
    </row>
    <row r="1111" spans="1:9" ht="24" customHeight="1">
      <c r="A1111" s="114">
        <f t="shared" si="39"/>
        <v>22</v>
      </c>
      <c r="B1111" s="136"/>
      <c r="C1111" s="150"/>
      <c r="D1111" s="150"/>
      <c r="E1111" s="152"/>
      <c r="F1111" s="70"/>
      <c r="G1111" s="65"/>
      <c r="H1111" s="65"/>
      <c r="I1111" s="153"/>
    </row>
    <row r="1112" spans="1:9" ht="24" customHeight="1">
      <c r="A1112" s="114">
        <f t="shared" si="39"/>
        <v>23</v>
      </c>
      <c r="B1112" s="136"/>
      <c r="C1112" s="150"/>
      <c r="D1112" s="150"/>
      <c r="E1112" s="152"/>
      <c r="F1112" s="70"/>
      <c r="G1112" s="65"/>
      <c r="H1112" s="65"/>
      <c r="I1112" s="153"/>
    </row>
    <row r="1113" spans="1:9" ht="24" customHeight="1">
      <c r="A1113" s="114">
        <f t="shared" si="39"/>
        <v>24</v>
      </c>
      <c r="B1113" s="136"/>
      <c r="C1113" s="150"/>
      <c r="D1113" s="150"/>
      <c r="E1113" s="152"/>
      <c r="F1113" s="70"/>
      <c r="G1113" s="65"/>
      <c r="H1113" s="65"/>
      <c r="I1113" s="153"/>
    </row>
    <row r="1114" spans="1:9" ht="24" customHeight="1">
      <c r="A1114" s="114">
        <f t="shared" si="39"/>
        <v>25</v>
      </c>
      <c r="B1114" s="139"/>
      <c r="C1114" s="140" t="s">
        <v>65</v>
      </c>
      <c r="D1114" s="141"/>
      <c r="E1114" s="154"/>
      <c r="F1114" s="143"/>
      <c r="G1114" s="144"/>
      <c r="H1114" s="144"/>
      <c r="I1114" s="145"/>
    </row>
    <row r="1115" spans="1:9" ht="24" customHeight="1">
      <c r="A1115" s="114">
        <f t="shared" si="39"/>
        <v>26</v>
      </c>
      <c r="B1115" s="146" t="s">
        <v>82</v>
      </c>
      <c r="C1115" s="74"/>
      <c r="D1115" s="74"/>
      <c r="E1115" s="149"/>
      <c r="F1115" s="68"/>
      <c r="G1115" s="69"/>
      <c r="H1115" s="69"/>
      <c r="I1115" s="155"/>
    </row>
    <row r="1116" spans="1:9" ht="24" customHeight="1">
      <c r="A1116" s="114">
        <f t="shared" si="39"/>
        <v>27</v>
      </c>
      <c r="B1116" s="136"/>
      <c r="C1116" s="75"/>
      <c r="D1116" s="75"/>
      <c r="E1116" s="152"/>
      <c r="F1116" s="70"/>
      <c r="G1116" s="65"/>
      <c r="H1116" s="65"/>
      <c r="I1116" s="153"/>
    </row>
    <row r="1117" spans="1:9" ht="24" customHeight="1">
      <c r="A1117" s="114">
        <f t="shared" si="39"/>
        <v>28</v>
      </c>
      <c r="B1117" s="136"/>
      <c r="C1117" s="75"/>
      <c r="D1117" s="75"/>
      <c r="E1117" s="152"/>
      <c r="F1117" s="70"/>
      <c r="G1117" s="65"/>
      <c r="H1117" s="65"/>
      <c r="I1117" s="153"/>
    </row>
    <row r="1118" spans="1:9" ht="24" customHeight="1">
      <c r="A1118" s="114">
        <f t="shared" si="39"/>
        <v>29</v>
      </c>
      <c r="B1118" s="136"/>
      <c r="C1118" s="75"/>
      <c r="D1118" s="75"/>
      <c r="E1118" s="152"/>
      <c r="F1118" s="70"/>
      <c r="G1118" s="65"/>
      <c r="H1118" s="65"/>
      <c r="I1118" s="153"/>
    </row>
    <row r="1119" spans="1:9" ht="24" customHeight="1">
      <c r="A1119" s="114">
        <f t="shared" si="39"/>
        <v>30</v>
      </c>
      <c r="B1119" s="136"/>
      <c r="C1119" s="75"/>
      <c r="D1119" s="75"/>
      <c r="E1119" s="152"/>
      <c r="F1119" s="70"/>
      <c r="G1119" s="65"/>
      <c r="H1119" s="65"/>
      <c r="I1119" s="153"/>
    </row>
    <row r="1120" spans="1:9" ht="24" customHeight="1" thickBot="1">
      <c r="A1120" s="114">
        <f t="shared" si="4"/>
        <v>31</v>
      </c>
      <c r="B1120" s="156"/>
      <c r="C1120" s="157" t="s">
        <v>65</v>
      </c>
      <c r="D1120" s="158"/>
      <c r="E1120" s="159"/>
      <c r="F1120" s="160"/>
      <c r="G1120" s="161"/>
      <c r="H1120" s="161"/>
      <c r="I1120" s="162"/>
    </row>
    <row r="1121" spans="1:9" ht="24" customHeight="1" thickBot="1">
      <c r="A1121" s="114">
        <f t="shared" si="4"/>
        <v>32</v>
      </c>
      <c r="B1121" s="163" t="s">
        <v>66</v>
      </c>
      <c r="C1121" s="164"/>
      <c r="D1121" s="164"/>
      <c r="E1121" s="165"/>
      <c r="F1121" s="166"/>
      <c r="G1121" s="167"/>
      <c r="H1121" s="168"/>
      <c r="I1121" s="169"/>
    </row>
    <row r="1122" spans="1:9" ht="24" customHeight="1" thickTop="1">
      <c r="A1122" s="114">
        <v>1</v>
      </c>
      <c r="B1122" s="170" t="s">
        <v>328</v>
      </c>
      <c r="C1122" s="122"/>
      <c r="D1122" s="122"/>
      <c r="E1122" s="123"/>
      <c r="F1122" s="124"/>
      <c r="G1122" s="125"/>
      <c r="H1122" s="125"/>
      <c r="I1122" s="126"/>
    </row>
    <row r="1123" spans="1:9" ht="24" customHeight="1" thickBot="1">
      <c r="A1123" s="114">
        <f t="shared" ref="A1123:A1151" si="40">A1122+1</f>
        <v>2</v>
      </c>
      <c r="B1123" s="172" t="s">
        <v>335</v>
      </c>
      <c r="C1123" s="173"/>
      <c r="D1123" s="173"/>
      <c r="E1123" s="174"/>
      <c r="F1123" s="175"/>
      <c r="G1123" s="176"/>
      <c r="H1123" s="176"/>
      <c r="I1123" s="177"/>
    </row>
    <row r="1124" spans="1:9" ht="24" customHeight="1" thickBot="1">
      <c r="A1124" s="114">
        <f t="shared" si="40"/>
        <v>3</v>
      </c>
      <c r="B1124" s="130" t="s">
        <v>0</v>
      </c>
      <c r="C1124" s="131" t="s">
        <v>1</v>
      </c>
      <c r="D1124" s="131" t="s">
        <v>2</v>
      </c>
      <c r="E1124" s="132" t="s">
        <v>3</v>
      </c>
      <c r="F1124" s="133" t="s">
        <v>4</v>
      </c>
      <c r="G1124" s="134" t="s">
        <v>524</v>
      </c>
      <c r="H1124" s="134" t="s">
        <v>525</v>
      </c>
      <c r="I1124" s="135" t="s">
        <v>5</v>
      </c>
    </row>
    <row r="1125" spans="1:9" ht="24" customHeight="1" thickTop="1">
      <c r="A1125" s="114">
        <f t="shared" si="40"/>
        <v>4</v>
      </c>
      <c r="B1125" s="136" t="s">
        <v>50</v>
      </c>
      <c r="C1125" s="67" t="s">
        <v>329</v>
      </c>
      <c r="D1125" s="81" t="s">
        <v>330</v>
      </c>
      <c r="E1125" s="137" t="s">
        <v>334</v>
      </c>
      <c r="F1125" s="63">
        <v>1</v>
      </c>
      <c r="G1125" s="64"/>
      <c r="H1125" s="65"/>
      <c r="I1125" s="138"/>
    </row>
    <row r="1126" spans="1:9" ht="24" customHeight="1">
      <c r="A1126" s="114">
        <f t="shared" si="40"/>
        <v>5</v>
      </c>
      <c r="B1126" s="136"/>
      <c r="C1126" s="67" t="s">
        <v>331</v>
      </c>
      <c r="D1126" s="67" t="s">
        <v>332</v>
      </c>
      <c r="E1126" s="137" t="s">
        <v>334</v>
      </c>
      <c r="F1126" s="63">
        <v>1</v>
      </c>
      <c r="G1126" s="66"/>
      <c r="H1126" s="65"/>
      <c r="I1126" s="138"/>
    </row>
    <row r="1127" spans="1:9" ht="24" customHeight="1">
      <c r="A1127" s="114">
        <f t="shared" si="40"/>
        <v>6</v>
      </c>
      <c r="B1127" s="136"/>
      <c r="C1127" s="67"/>
      <c r="D1127" s="67"/>
      <c r="E1127" s="137"/>
      <c r="F1127" s="63"/>
      <c r="G1127" s="66"/>
      <c r="H1127" s="65"/>
      <c r="I1127" s="138"/>
    </row>
    <row r="1128" spans="1:9" ht="24" customHeight="1">
      <c r="A1128" s="114">
        <f t="shared" si="40"/>
        <v>7</v>
      </c>
      <c r="B1128" s="136"/>
      <c r="C1128" s="67"/>
      <c r="D1128" s="67"/>
      <c r="E1128" s="137"/>
      <c r="F1128" s="63"/>
      <c r="G1128" s="66"/>
      <c r="H1128" s="65"/>
      <c r="I1128" s="138"/>
    </row>
    <row r="1129" spans="1:9" ht="24" customHeight="1">
      <c r="A1129" s="114">
        <f t="shared" si="40"/>
        <v>8</v>
      </c>
      <c r="B1129" s="136"/>
      <c r="C1129" s="67"/>
      <c r="D1129" s="67"/>
      <c r="E1129" s="137"/>
      <c r="F1129" s="63"/>
      <c r="G1129" s="66"/>
      <c r="H1129" s="65"/>
      <c r="I1129" s="138"/>
    </row>
    <row r="1130" spans="1:9" ht="24" customHeight="1">
      <c r="A1130" s="114">
        <f t="shared" si="40"/>
        <v>9</v>
      </c>
      <c r="B1130" s="136"/>
      <c r="C1130" s="67"/>
      <c r="D1130" s="67"/>
      <c r="E1130" s="137"/>
      <c r="F1130" s="63"/>
      <c r="G1130" s="64"/>
      <c r="H1130" s="65"/>
      <c r="I1130" s="138"/>
    </row>
    <row r="1131" spans="1:9" ht="24" customHeight="1">
      <c r="A1131" s="114">
        <f t="shared" si="40"/>
        <v>10</v>
      </c>
      <c r="B1131" s="136"/>
      <c r="C1131" s="67"/>
      <c r="D1131" s="67"/>
      <c r="E1131" s="137"/>
      <c r="F1131" s="63"/>
      <c r="G1131" s="64"/>
      <c r="H1131" s="65"/>
      <c r="I1131" s="138"/>
    </row>
    <row r="1132" spans="1:9" ht="24" customHeight="1">
      <c r="A1132" s="114">
        <f t="shared" si="40"/>
        <v>11</v>
      </c>
      <c r="B1132" s="136"/>
      <c r="C1132" s="67"/>
      <c r="D1132" s="67"/>
      <c r="E1132" s="137"/>
      <c r="F1132" s="63"/>
      <c r="G1132" s="64"/>
      <c r="H1132" s="65"/>
      <c r="I1132" s="138"/>
    </row>
    <row r="1133" spans="1:9" ht="24" customHeight="1">
      <c r="A1133" s="114">
        <f t="shared" si="40"/>
        <v>12</v>
      </c>
      <c r="B1133" s="136"/>
      <c r="C1133" s="67"/>
      <c r="D1133" s="67"/>
      <c r="E1133" s="137"/>
      <c r="F1133" s="63"/>
      <c r="G1133" s="64"/>
      <c r="H1133" s="65"/>
      <c r="I1133" s="138"/>
    </row>
    <row r="1134" spans="1:9" ht="24" customHeight="1">
      <c r="A1134" s="114">
        <f t="shared" si="40"/>
        <v>13</v>
      </c>
      <c r="B1134" s="136"/>
      <c r="C1134" s="67"/>
      <c r="D1134" s="67"/>
      <c r="E1134" s="137"/>
      <c r="F1134" s="63"/>
      <c r="G1134" s="64"/>
      <c r="H1134" s="65"/>
      <c r="I1134" s="138"/>
    </row>
    <row r="1135" spans="1:9" ht="24" customHeight="1">
      <c r="A1135" s="114">
        <f t="shared" si="40"/>
        <v>14</v>
      </c>
      <c r="B1135" s="136"/>
      <c r="C1135" s="67"/>
      <c r="D1135" s="72"/>
      <c r="E1135" s="137"/>
      <c r="F1135" s="63"/>
      <c r="G1135" s="64"/>
      <c r="H1135" s="65"/>
      <c r="I1135" s="138"/>
    </row>
    <row r="1136" spans="1:9" ht="24" customHeight="1">
      <c r="A1136" s="114">
        <f t="shared" si="40"/>
        <v>15</v>
      </c>
      <c r="B1136" s="136"/>
      <c r="C1136" s="67"/>
      <c r="D1136" s="72"/>
      <c r="E1136" s="137"/>
      <c r="F1136" s="63"/>
      <c r="G1136" s="64"/>
      <c r="H1136" s="65"/>
      <c r="I1136" s="138"/>
    </row>
    <row r="1137" spans="1:9" ht="24" customHeight="1">
      <c r="A1137" s="114">
        <f t="shared" si="40"/>
        <v>16</v>
      </c>
      <c r="B1137" s="136"/>
      <c r="C1137" s="67"/>
      <c r="D1137" s="67"/>
      <c r="E1137" s="178"/>
      <c r="F1137" s="63"/>
      <c r="G1137" s="73"/>
      <c r="H1137" s="65"/>
      <c r="I1137" s="179"/>
    </row>
    <row r="1138" spans="1:9" ht="24" customHeight="1">
      <c r="A1138" s="114">
        <f t="shared" si="40"/>
        <v>17</v>
      </c>
      <c r="B1138" s="136"/>
      <c r="C1138" s="67"/>
      <c r="D1138" s="67"/>
      <c r="E1138" s="137"/>
      <c r="F1138" s="63"/>
      <c r="G1138" s="73"/>
      <c r="H1138" s="65"/>
      <c r="I1138" s="138"/>
    </row>
    <row r="1139" spans="1:9" ht="24" customHeight="1">
      <c r="A1139" s="114">
        <f t="shared" si="40"/>
        <v>18</v>
      </c>
      <c r="B1139" s="139"/>
      <c r="C1139" s="140" t="s">
        <v>65</v>
      </c>
      <c r="D1139" s="141"/>
      <c r="E1139" s="142"/>
      <c r="F1139" s="143"/>
      <c r="G1139" s="144"/>
      <c r="H1139" s="144"/>
      <c r="I1139" s="145"/>
    </row>
    <row r="1140" spans="1:9" ht="24" customHeight="1">
      <c r="A1140" s="114">
        <f t="shared" si="40"/>
        <v>19</v>
      </c>
      <c r="B1140" s="146" t="s">
        <v>81</v>
      </c>
      <c r="C1140" s="147" t="s">
        <v>61</v>
      </c>
      <c r="D1140" s="150"/>
      <c r="E1140" s="149" t="s">
        <v>113</v>
      </c>
      <c r="F1140" s="68">
        <v>0</v>
      </c>
      <c r="G1140" s="69"/>
      <c r="H1140" s="69"/>
      <c r="I1140" s="155"/>
    </row>
    <row r="1141" spans="1:9" ht="24" customHeight="1">
      <c r="A1141" s="114">
        <f t="shared" si="40"/>
        <v>20</v>
      </c>
      <c r="B1141" s="136"/>
      <c r="C1141" s="150" t="s">
        <v>59</v>
      </c>
      <c r="D1141" s="150"/>
      <c r="E1141" s="152" t="s">
        <v>113</v>
      </c>
      <c r="F1141" s="70">
        <v>0</v>
      </c>
      <c r="G1141" s="65"/>
      <c r="H1141" s="65"/>
      <c r="I1141" s="153"/>
    </row>
    <row r="1142" spans="1:9" ht="24" customHeight="1">
      <c r="A1142" s="114">
        <f t="shared" si="40"/>
        <v>21</v>
      </c>
      <c r="B1142" s="136"/>
      <c r="C1142" s="150" t="s">
        <v>60</v>
      </c>
      <c r="D1142" s="150"/>
      <c r="E1142" s="152" t="s">
        <v>113</v>
      </c>
      <c r="F1142" s="70">
        <v>0.5</v>
      </c>
      <c r="G1142" s="65"/>
      <c r="H1142" s="65"/>
      <c r="I1142" s="153"/>
    </row>
    <row r="1143" spans="1:9" ht="24" customHeight="1">
      <c r="A1143" s="114">
        <f t="shared" si="40"/>
        <v>22</v>
      </c>
      <c r="B1143" s="136"/>
      <c r="C1143" s="150"/>
      <c r="D1143" s="150"/>
      <c r="E1143" s="152"/>
      <c r="F1143" s="70"/>
      <c r="G1143" s="65"/>
      <c r="H1143" s="65"/>
      <c r="I1143" s="153"/>
    </row>
    <row r="1144" spans="1:9" ht="24" customHeight="1">
      <c r="A1144" s="114">
        <f t="shared" si="40"/>
        <v>23</v>
      </c>
      <c r="B1144" s="136"/>
      <c r="C1144" s="150"/>
      <c r="D1144" s="150"/>
      <c r="E1144" s="152"/>
      <c r="F1144" s="70"/>
      <c r="G1144" s="65"/>
      <c r="H1144" s="65"/>
      <c r="I1144" s="153"/>
    </row>
    <row r="1145" spans="1:9" ht="24" customHeight="1">
      <c r="A1145" s="114">
        <f t="shared" si="40"/>
        <v>24</v>
      </c>
      <c r="B1145" s="136"/>
      <c r="C1145" s="150"/>
      <c r="D1145" s="150"/>
      <c r="E1145" s="152"/>
      <c r="F1145" s="70"/>
      <c r="G1145" s="65"/>
      <c r="H1145" s="65"/>
      <c r="I1145" s="153"/>
    </row>
    <row r="1146" spans="1:9" ht="24" customHeight="1">
      <c r="A1146" s="114">
        <f t="shared" si="40"/>
        <v>25</v>
      </c>
      <c r="B1146" s="139"/>
      <c r="C1146" s="140" t="s">
        <v>65</v>
      </c>
      <c r="D1146" s="141"/>
      <c r="E1146" s="154"/>
      <c r="F1146" s="143"/>
      <c r="G1146" s="144"/>
      <c r="H1146" s="144"/>
      <c r="I1146" s="145"/>
    </row>
    <row r="1147" spans="1:9" ht="24" customHeight="1">
      <c r="A1147" s="114">
        <f t="shared" si="40"/>
        <v>26</v>
      </c>
      <c r="B1147" s="146" t="s">
        <v>82</v>
      </c>
      <c r="C1147" s="74"/>
      <c r="D1147" s="74"/>
      <c r="E1147" s="149"/>
      <c r="F1147" s="68"/>
      <c r="G1147" s="69"/>
      <c r="H1147" s="69"/>
      <c r="I1147" s="155"/>
    </row>
    <row r="1148" spans="1:9" ht="24" customHeight="1">
      <c r="A1148" s="114">
        <f t="shared" si="40"/>
        <v>27</v>
      </c>
      <c r="B1148" s="136"/>
      <c r="C1148" s="75"/>
      <c r="D1148" s="75"/>
      <c r="E1148" s="152"/>
      <c r="F1148" s="70"/>
      <c r="G1148" s="65"/>
      <c r="H1148" s="65"/>
      <c r="I1148" s="153"/>
    </row>
    <row r="1149" spans="1:9" ht="24" customHeight="1">
      <c r="A1149" s="114">
        <f t="shared" si="40"/>
        <v>28</v>
      </c>
      <c r="B1149" s="136"/>
      <c r="C1149" s="75"/>
      <c r="D1149" s="75"/>
      <c r="E1149" s="152"/>
      <c r="F1149" s="70"/>
      <c r="G1149" s="65"/>
      <c r="H1149" s="65"/>
      <c r="I1149" s="153"/>
    </row>
    <row r="1150" spans="1:9" ht="24" customHeight="1">
      <c r="A1150" s="114">
        <f t="shared" si="40"/>
        <v>29</v>
      </c>
      <c r="B1150" s="136"/>
      <c r="C1150" s="75"/>
      <c r="D1150" s="75"/>
      <c r="E1150" s="152"/>
      <c r="F1150" s="70"/>
      <c r="G1150" s="65"/>
      <c r="H1150" s="65"/>
      <c r="I1150" s="153"/>
    </row>
    <row r="1151" spans="1:9" ht="24" customHeight="1">
      <c r="A1151" s="114">
        <f t="shared" si="40"/>
        <v>30</v>
      </c>
      <c r="B1151" s="136"/>
      <c r="C1151" s="75"/>
      <c r="D1151" s="75"/>
      <c r="E1151" s="152"/>
      <c r="F1151" s="70"/>
      <c r="G1151" s="65"/>
      <c r="H1151" s="65"/>
      <c r="I1151" s="153"/>
    </row>
    <row r="1152" spans="1:9" ht="24" customHeight="1" thickBot="1">
      <c r="A1152" s="114">
        <f t="shared" si="4"/>
        <v>31</v>
      </c>
      <c r="B1152" s="156"/>
      <c r="C1152" s="157" t="s">
        <v>65</v>
      </c>
      <c r="D1152" s="158"/>
      <c r="E1152" s="159"/>
      <c r="F1152" s="160"/>
      <c r="G1152" s="161"/>
      <c r="H1152" s="161"/>
      <c r="I1152" s="162"/>
    </row>
    <row r="1153" spans="1:9" ht="24" customHeight="1" thickBot="1">
      <c r="A1153" s="114">
        <f t="shared" si="4"/>
        <v>32</v>
      </c>
      <c r="B1153" s="163" t="s">
        <v>66</v>
      </c>
      <c r="C1153" s="164"/>
      <c r="D1153" s="164"/>
      <c r="E1153" s="165"/>
      <c r="F1153" s="166"/>
      <c r="G1153" s="167"/>
      <c r="H1153" s="168"/>
      <c r="I1153" s="169"/>
    </row>
    <row r="1154" spans="1:9" ht="24" customHeight="1" thickTop="1">
      <c r="A1154" s="114">
        <v>1</v>
      </c>
      <c r="B1154" s="170" t="s">
        <v>337</v>
      </c>
      <c r="C1154" s="122"/>
      <c r="D1154" s="122"/>
      <c r="E1154" s="123"/>
      <c r="F1154" s="124"/>
      <c r="G1154" s="125"/>
      <c r="H1154" s="125"/>
      <c r="I1154" s="126"/>
    </row>
    <row r="1155" spans="1:9" ht="24" customHeight="1" thickBot="1">
      <c r="A1155" s="114">
        <f t="shared" ref="A1155:A1183" si="41">A1154+1</f>
        <v>2</v>
      </c>
      <c r="B1155" s="172" t="s">
        <v>436</v>
      </c>
      <c r="C1155" s="173"/>
      <c r="D1155" s="173"/>
      <c r="E1155" s="174"/>
      <c r="F1155" s="175"/>
      <c r="G1155" s="176"/>
      <c r="H1155" s="176"/>
      <c r="I1155" s="177"/>
    </row>
    <row r="1156" spans="1:9" ht="24" customHeight="1" thickBot="1">
      <c r="A1156" s="114">
        <f t="shared" si="41"/>
        <v>3</v>
      </c>
      <c r="B1156" s="130" t="s">
        <v>0</v>
      </c>
      <c r="C1156" s="131" t="s">
        <v>1</v>
      </c>
      <c r="D1156" s="131" t="s">
        <v>2</v>
      </c>
      <c r="E1156" s="132" t="s">
        <v>3</v>
      </c>
      <c r="F1156" s="133" t="s">
        <v>4</v>
      </c>
      <c r="G1156" s="134" t="s">
        <v>524</v>
      </c>
      <c r="H1156" s="134" t="s">
        <v>525</v>
      </c>
      <c r="I1156" s="135" t="s">
        <v>5</v>
      </c>
    </row>
    <row r="1157" spans="1:9" ht="24" customHeight="1" thickTop="1">
      <c r="A1157" s="114">
        <f t="shared" si="41"/>
        <v>4</v>
      </c>
      <c r="B1157" s="136" t="s">
        <v>50</v>
      </c>
      <c r="C1157" s="67" t="s">
        <v>338</v>
      </c>
      <c r="D1157" s="81" t="s">
        <v>453</v>
      </c>
      <c r="E1157" s="137" t="s">
        <v>123</v>
      </c>
      <c r="F1157" s="63">
        <v>1</v>
      </c>
      <c r="G1157" s="64"/>
      <c r="H1157" s="65"/>
      <c r="I1157" s="138"/>
    </row>
    <row r="1158" spans="1:9" ht="24" customHeight="1">
      <c r="A1158" s="114">
        <f t="shared" si="41"/>
        <v>5</v>
      </c>
      <c r="B1158" s="136"/>
      <c r="C1158" s="67"/>
      <c r="D1158" s="67"/>
      <c r="E1158" s="137"/>
      <c r="F1158" s="63"/>
      <c r="G1158" s="66"/>
      <c r="H1158" s="65"/>
      <c r="I1158" s="138"/>
    </row>
    <row r="1159" spans="1:9" ht="24" customHeight="1">
      <c r="A1159" s="114">
        <f t="shared" si="41"/>
        <v>6</v>
      </c>
      <c r="B1159" s="136"/>
      <c r="C1159" s="67"/>
      <c r="D1159" s="67"/>
      <c r="E1159" s="137"/>
      <c r="F1159" s="63"/>
      <c r="G1159" s="66"/>
      <c r="H1159" s="65"/>
      <c r="I1159" s="138"/>
    </row>
    <row r="1160" spans="1:9" ht="24" customHeight="1">
      <c r="A1160" s="114">
        <f t="shared" si="41"/>
        <v>7</v>
      </c>
      <c r="B1160" s="136"/>
      <c r="C1160" s="67"/>
      <c r="D1160" s="67"/>
      <c r="E1160" s="137"/>
      <c r="F1160" s="63"/>
      <c r="G1160" s="66"/>
      <c r="H1160" s="65"/>
      <c r="I1160" s="138"/>
    </row>
    <row r="1161" spans="1:9" ht="24" customHeight="1">
      <c r="A1161" s="114">
        <f t="shared" si="41"/>
        <v>8</v>
      </c>
      <c r="B1161" s="136"/>
      <c r="C1161" s="67"/>
      <c r="D1161" s="67"/>
      <c r="E1161" s="137"/>
      <c r="F1161" s="63"/>
      <c r="G1161" s="66"/>
      <c r="H1161" s="65"/>
      <c r="I1161" s="138"/>
    </row>
    <row r="1162" spans="1:9" ht="24" customHeight="1">
      <c r="A1162" s="114">
        <f t="shared" si="41"/>
        <v>9</v>
      </c>
      <c r="B1162" s="136"/>
      <c r="C1162" s="67"/>
      <c r="D1162" s="67"/>
      <c r="E1162" s="137"/>
      <c r="F1162" s="63"/>
      <c r="G1162" s="64"/>
      <c r="H1162" s="65"/>
      <c r="I1162" s="138"/>
    </row>
    <row r="1163" spans="1:9" ht="24" customHeight="1">
      <c r="A1163" s="114">
        <f t="shared" si="41"/>
        <v>10</v>
      </c>
      <c r="B1163" s="136"/>
      <c r="C1163" s="67"/>
      <c r="D1163" s="67"/>
      <c r="E1163" s="137"/>
      <c r="F1163" s="63"/>
      <c r="G1163" s="64"/>
      <c r="H1163" s="65"/>
      <c r="I1163" s="138"/>
    </row>
    <row r="1164" spans="1:9" ht="24" customHeight="1">
      <c r="A1164" s="114">
        <f t="shared" si="41"/>
        <v>11</v>
      </c>
      <c r="B1164" s="136"/>
      <c r="C1164" s="67"/>
      <c r="D1164" s="67"/>
      <c r="E1164" s="137"/>
      <c r="F1164" s="63"/>
      <c r="G1164" s="64"/>
      <c r="H1164" s="65"/>
      <c r="I1164" s="138"/>
    </row>
    <row r="1165" spans="1:9" ht="24" customHeight="1">
      <c r="A1165" s="114">
        <f t="shared" si="41"/>
        <v>12</v>
      </c>
      <c r="B1165" s="136"/>
      <c r="C1165" s="67"/>
      <c r="D1165" s="67"/>
      <c r="E1165" s="137"/>
      <c r="F1165" s="63"/>
      <c r="G1165" s="64"/>
      <c r="H1165" s="65"/>
      <c r="I1165" s="138"/>
    </row>
    <row r="1166" spans="1:9" ht="24" customHeight="1">
      <c r="A1166" s="114">
        <f t="shared" si="41"/>
        <v>13</v>
      </c>
      <c r="B1166" s="136"/>
      <c r="C1166" s="67"/>
      <c r="D1166" s="67"/>
      <c r="E1166" s="137"/>
      <c r="F1166" s="63"/>
      <c r="G1166" s="64"/>
      <c r="H1166" s="65"/>
      <c r="I1166" s="138"/>
    </row>
    <row r="1167" spans="1:9" ht="24" customHeight="1">
      <c r="A1167" s="114">
        <f t="shared" si="41"/>
        <v>14</v>
      </c>
      <c r="B1167" s="136"/>
      <c r="C1167" s="67"/>
      <c r="D1167" s="72"/>
      <c r="E1167" s="137"/>
      <c r="F1167" s="63"/>
      <c r="G1167" s="64"/>
      <c r="H1167" s="65"/>
      <c r="I1167" s="138"/>
    </row>
    <row r="1168" spans="1:9" ht="24" customHeight="1">
      <c r="A1168" s="114">
        <f t="shared" si="41"/>
        <v>15</v>
      </c>
      <c r="B1168" s="136"/>
      <c r="C1168" s="67"/>
      <c r="D1168" s="72"/>
      <c r="E1168" s="137"/>
      <c r="F1168" s="63"/>
      <c r="G1168" s="64"/>
      <c r="H1168" s="65"/>
      <c r="I1168" s="138"/>
    </row>
    <row r="1169" spans="1:9" ht="24" customHeight="1">
      <c r="A1169" s="114">
        <f t="shared" si="41"/>
        <v>16</v>
      </c>
      <c r="B1169" s="136"/>
      <c r="C1169" s="67"/>
      <c r="D1169" s="67"/>
      <c r="E1169" s="178"/>
      <c r="F1169" s="63"/>
      <c r="G1169" s="73"/>
      <c r="H1169" s="65"/>
      <c r="I1169" s="179"/>
    </row>
    <row r="1170" spans="1:9" ht="24" customHeight="1">
      <c r="A1170" s="114">
        <f t="shared" si="41"/>
        <v>17</v>
      </c>
      <c r="B1170" s="136"/>
      <c r="C1170" s="67"/>
      <c r="D1170" s="67"/>
      <c r="E1170" s="137"/>
      <c r="F1170" s="63"/>
      <c r="G1170" s="73"/>
      <c r="H1170" s="65"/>
      <c r="I1170" s="138"/>
    </row>
    <row r="1171" spans="1:9" ht="24" customHeight="1">
      <c r="A1171" s="114">
        <f t="shared" si="41"/>
        <v>18</v>
      </c>
      <c r="B1171" s="139"/>
      <c r="C1171" s="140" t="s">
        <v>65</v>
      </c>
      <c r="D1171" s="141"/>
      <c r="E1171" s="142"/>
      <c r="F1171" s="143"/>
      <c r="G1171" s="144"/>
      <c r="H1171" s="144"/>
      <c r="I1171" s="145"/>
    </row>
    <row r="1172" spans="1:9" ht="24" customHeight="1">
      <c r="A1172" s="114">
        <f t="shared" si="41"/>
        <v>19</v>
      </c>
      <c r="B1172" s="146" t="s">
        <v>81</v>
      </c>
      <c r="C1172" s="147" t="s">
        <v>112</v>
      </c>
      <c r="D1172" s="150"/>
      <c r="E1172" s="149" t="s">
        <v>113</v>
      </c>
      <c r="F1172" s="68">
        <v>2</v>
      </c>
      <c r="G1172" s="69"/>
      <c r="H1172" s="69"/>
      <c r="I1172" s="155"/>
    </row>
    <row r="1173" spans="1:9" ht="24" customHeight="1">
      <c r="A1173" s="114">
        <f t="shared" si="41"/>
        <v>20</v>
      </c>
      <c r="B1173" s="136"/>
      <c r="C1173" s="150" t="s">
        <v>98</v>
      </c>
      <c r="D1173" s="150"/>
      <c r="E1173" s="152" t="s">
        <v>113</v>
      </c>
      <c r="F1173" s="70">
        <v>2</v>
      </c>
      <c r="G1173" s="65"/>
      <c r="H1173" s="65"/>
      <c r="I1173" s="153"/>
    </row>
    <row r="1174" spans="1:9" ht="24" customHeight="1">
      <c r="A1174" s="114">
        <f t="shared" si="41"/>
        <v>21</v>
      </c>
      <c r="B1174" s="136"/>
      <c r="C1174" s="150"/>
      <c r="D1174" s="150"/>
      <c r="E1174" s="152"/>
      <c r="F1174" s="70"/>
      <c r="G1174" s="65"/>
      <c r="H1174" s="65"/>
      <c r="I1174" s="153"/>
    </row>
    <row r="1175" spans="1:9" ht="24" customHeight="1">
      <c r="A1175" s="114">
        <f t="shared" si="41"/>
        <v>22</v>
      </c>
      <c r="B1175" s="136"/>
      <c r="C1175" s="150"/>
      <c r="D1175" s="150"/>
      <c r="E1175" s="152"/>
      <c r="F1175" s="70"/>
      <c r="G1175" s="65"/>
      <c r="H1175" s="65"/>
      <c r="I1175" s="153"/>
    </row>
    <row r="1176" spans="1:9" ht="24" customHeight="1">
      <c r="A1176" s="114">
        <f t="shared" si="41"/>
        <v>23</v>
      </c>
      <c r="B1176" s="136"/>
      <c r="C1176" s="150"/>
      <c r="D1176" s="150"/>
      <c r="E1176" s="152"/>
      <c r="F1176" s="70"/>
      <c r="G1176" s="65"/>
      <c r="H1176" s="65"/>
      <c r="I1176" s="153"/>
    </row>
    <row r="1177" spans="1:9" ht="24" customHeight="1">
      <c r="A1177" s="114">
        <f t="shared" si="41"/>
        <v>24</v>
      </c>
      <c r="B1177" s="136"/>
      <c r="C1177" s="150"/>
      <c r="D1177" s="150"/>
      <c r="E1177" s="152"/>
      <c r="F1177" s="70"/>
      <c r="G1177" s="65"/>
      <c r="H1177" s="65"/>
      <c r="I1177" s="153"/>
    </row>
    <row r="1178" spans="1:9" ht="24" customHeight="1">
      <c r="A1178" s="114">
        <f t="shared" si="41"/>
        <v>25</v>
      </c>
      <c r="B1178" s="139"/>
      <c r="C1178" s="140" t="s">
        <v>65</v>
      </c>
      <c r="D1178" s="141"/>
      <c r="E1178" s="154"/>
      <c r="F1178" s="143"/>
      <c r="G1178" s="144"/>
      <c r="H1178" s="144"/>
      <c r="I1178" s="145"/>
    </row>
    <row r="1179" spans="1:9" ht="24" customHeight="1">
      <c r="A1179" s="114">
        <f t="shared" si="41"/>
        <v>26</v>
      </c>
      <c r="B1179" s="146" t="s">
        <v>82</v>
      </c>
      <c r="C1179" s="74"/>
      <c r="D1179" s="74"/>
      <c r="E1179" s="149"/>
      <c r="F1179" s="68"/>
      <c r="G1179" s="69"/>
      <c r="H1179" s="69"/>
      <c r="I1179" s="155"/>
    </row>
    <row r="1180" spans="1:9" ht="24" customHeight="1">
      <c r="A1180" s="114">
        <f t="shared" si="41"/>
        <v>27</v>
      </c>
      <c r="B1180" s="136"/>
      <c r="C1180" s="75"/>
      <c r="D1180" s="75"/>
      <c r="E1180" s="152"/>
      <c r="F1180" s="70"/>
      <c r="G1180" s="65"/>
      <c r="H1180" s="65"/>
      <c r="I1180" s="153"/>
    </row>
    <row r="1181" spans="1:9" ht="24" customHeight="1">
      <c r="A1181" s="114">
        <f t="shared" si="41"/>
        <v>28</v>
      </c>
      <c r="B1181" s="136"/>
      <c r="C1181" s="75"/>
      <c r="D1181" s="75"/>
      <c r="E1181" s="152"/>
      <c r="F1181" s="70"/>
      <c r="G1181" s="65"/>
      <c r="H1181" s="65"/>
      <c r="I1181" s="153"/>
    </row>
    <row r="1182" spans="1:9" ht="24" customHeight="1">
      <c r="A1182" s="114">
        <f t="shared" si="41"/>
        <v>29</v>
      </c>
      <c r="B1182" s="136"/>
      <c r="C1182" s="75"/>
      <c r="D1182" s="75"/>
      <c r="E1182" s="152"/>
      <c r="F1182" s="70"/>
      <c r="G1182" s="65"/>
      <c r="H1182" s="65"/>
      <c r="I1182" s="153"/>
    </row>
    <row r="1183" spans="1:9" ht="24" customHeight="1">
      <c r="A1183" s="114">
        <f t="shared" si="41"/>
        <v>30</v>
      </c>
      <c r="B1183" s="136"/>
      <c r="C1183" s="75"/>
      <c r="D1183" s="75"/>
      <c r="E1183" s="152"/>
      <c r="F1183" s="70"/>
      <c r="G1183" s="65"/>
      <c r="H1183" s="65"/>
      <c r="I1183" s="153"/>
    </row>
    <row r="1184" spans="1:9" ht="24" customHeight="1" thickBot="1">
      <c r="A1184" s="114">
        <f t="shared" si="4"/>
        <v>31</v>
      </c>
      <c r="B1184" s="156"/>
      <c r="C1184" s="157" t="s">
        <v>65</v>
      </c>
      <c r="D1184" s="158"/>
      <c r="E1184" s="159"/>
      <c r="F1184" s="160"/>
      <c r="G1184" s="161"/>
      <c r="H1184" s="161"/>
      <c r="I1184" s="162"/>
    </row>
    <row r="1185" spans="1:9" ht="24" customHeight="1" thickBot="1">
      <c r="A1185" s="114">
        <f t="shared" si="4"/>
        <v>32</v>
      </c>
      <c r="B1185" s="163" t="s">
        <v>66</v>
      </c>
      <c r="C1185" s="164"/>
      <c r="D1185" s="164"/>
      <c r="E1185" s="165"/>
      <c r="F1185" s="166"/>
      <c r="G1185" s="167"/>
      <c r="H1185" s="168"/>
      <c r="I1185" s="169"/>
    </row>
    <row r="1186" spans="1:9" ht="24" customHeight="1" thickTop="1">
      <c r="A1186" s="114">
        <v>1</v>
      </c>
      <c r="B1186" s="170" t="s">
        <v>339</v>
      </c>
      <c r="C1186" s="122"/>
      <c r="D1186" s="122"/>
      <c r="E1186" s="123"/>
      <c r="F1186" s="124"/>
      <c r="G1186" s="125"/>
      <c r="H1186" s="125"/>
      <c r="I1186" s="126"/>
    </row>
    <row r="1187" spans="1:9" ht="24" customHeight="1" thickBot="1">
      <c r="A1187" s="114">
        <f t="shared" ref="A1187:A1215" si="42">A1186+1</f>
        <v>2</v>
      </c>
      <c r="B1187" s="172" t="s">
        <v>336</v>
      </c>
      <c r="C1187" s="173"/>
      <c r="D1187" s="173"/>
      <c r="E1187" s="174"/>
      <c r="F1187" s="175"/>
      <c r="G1187" s="176"/>
      <c r="H1187" s="176"/>
      <c r="I1187" s="177"/>
    </row>
    <row r="1188" spans="1:9" ht="24" customHeight="1" thickBot="1">
      <c r="A1188" s="114">
        <f t="shared" si="42"/>
        <v>3</v>
      </c>
      <c r="B1188" s="130" t="s">
        <v>0</v>
      </c>
      <c r="C1188" s="131" t="s">
        <v>1</v>
      </c>
      <c r="D1188" s="131" t="s">
        <v>2</v>
      </c>
      <c r="E1188" s="132" t="s">
        <v>3</v>
      </c>
      <c r="F1188" s="133" t="s">
        <v>4</v>
      </c>
      <c r="G1188" s="134" t="s">
        <v>524</v>
      </c>
      <c r="H1188" s="134" t="s">
        <v>525</v>
      </c>
      <c r="I1188" s="135" t="s">
        <v>5</v>
      </c>
    </row>
    <row r="1189" spans="1:9" ht="24" customHeight="1" thickTop="1">
      <c r="A1189" s="114">
        <f t="shared" si="42"/>
        <v>4</v>
      </c>
      <c r="B1189" s="136" t="s">
        <v>50</v>
      </c>
      <c r="C1189" s="67" t="s">
        <v>340</v>
      </c>
      <c r="D1189" s="81" t="s">
        <v>399</v>
      </c>
      <c r="E1189" s="137" t="s">
        <v>64</v>
      </c>
      <c r="F1189" s="63">
        <v>1</v>
      </c>
      <c r="G1189" s="64"/>
      <c r="H1189" s="65"/>
      <c r="I1189" s="138"/>
    </row>
    <row r="1190" spans="1:9" ht="24" customHeight="1">
      <c r="A1190" s="114">
        <f t="shared" si="42"/>
        <v>5</v>
      </c>
      <c r="B1190" s="136"/>
      <c r="C1190" s="67" t="s">
        <v>341</v>
      </c>
      <c r="D1190" s="67" t="s">
        <v>400</v>
      </c>
      <c r="E1190" s="137" t="s">
        <v>64</v>
      </c>
      <c r="F1190" s="63">
        <v>1</v>
      </c>
      <c r="G1190" s="66"/>
      <c r="H1190" s="65"/>
      <c r="I1190" s="138"/>
    </row>
    <row r="1191" spans="1:9" ht="24" customHeight="1">
      <c r="A1191" s="114">
        <f t="shared" si="42"/>
        <v>6</v>
      </c>
      <c r="B1191" s="136"/>
      <c r="C1191" s="67"/>
      <c r="D1191" s="67"/>
      <c r="E1191" s="137"/>
      <c r="F1191" s="63"/>
      <c r="G1191" s="66"/>
      <c r="H1191" s="65"/>
      <c r="I1191" s="138"/>
    </row>
    <row r="1192" spans="1:9" ht="24" customHeight="1">
      <c r="A1192" s="114">
        <f t="shared" si="42"/>
        <v>7</v>
      </c>
      <c r="B1192" s="136"/>
      <c r="C1192" s="67"/>
      <c r="D1192" s="67"/>
      <c r="E1192" s="137"/>
      <c r="F1192" s="63"/>
      <c r="G1192" s="66"/>
      <c r="H1192" s="65"/>
      <c r="I1192" s="138"/>
    </row>
    <row r="1193" spans="1:9" ht="24" customHeight="1">
      <c r="A1193" s="114">
        <f t="shared" si="42"/>
        <v>8</v>
      </c>
      <c r="B1193" s="136"/>
      <c r="C1193" s="67"/>
      <c r="D1193" s="67"/>
      <c r="E1193" s="137"/>
      <c r="F1193" s="63"/>
      <c r="G1193" s="66"/>
      <c r="H1193" s="65"/>
      <c r="I1193" s="138"/>
    </row>
    <row r="1194" spans="1:9" ht="24" customHeight="1">
      <c r="A1194" s="114">
        <f t="shared" si="42"/>
        <v>9</v>
      </c>
      <c r="B1194" s="136"/>
      <c r="C1194" s="67"/>
      <c r="D1194" s="67"/>
      <c r="E1194" s="137"/>
      <c r="F1194" s="63"/>
      <c r="G1194" s="64"/>
      <c r="H1194" s="65"/>
      <c r="I1194" s="138"/>
    </row>
    <row r="1195" spans="1:9" ht="24" customHeight="1">
      <c r="A1195" s="114">
        <f t="shared" si="42"/>
        <v>10</v>
      </c>
      <c r="B1195" s="136"/>
      <c r="C1195" s="67"/>
      <c r="D1195" s="67"/>
      <c r="E1195" s="137"/>
      <c r="F1195" s="63"/>
      <c r="G1195" s="64"/>
      <c r="H1195" s="65"/>
      <c r="I1195" s="138"/>
    </row>
    <row r="1196" spans="1:9" ht="24" customHeight="1">
      <c r="A1196" s="114">
        <f t="shared" si="42"/>
        <v>11</v>
      </c>
      <c r="B1196" s="136"/>
      <c r="C1196" s="67"/>
      <c r="D1196" s="67"/>
      <c r="E1196" s="137"/>
      <c r="F1196" s="63"/>
      <c r="G1196" s="64"/>
      <c r="H1196" s="65"/>
      <c r="I1196" s="138"/>
    </row>
    <row r="1197" spans="1:9" ht="24" customHeight="1">
      <c r="A1197" s="114">
        <f t="shared" si="42"/>
        <v>12</v>
      </c>
      <c r="B1197" s="136"/>
      <c r="C1197" s="67"/>
      <c r="D1197" s="67"/>
      <c r="E1197" s="137"/>
      <c r="F1197" s="63"/>
      <c r="G1197" s="64"/>
      <c r="H1197" s="65"/>
      <c r="I1197" s="138"/>
    </row>
    <row r="1198" spans="1:9" ht="24" customHeight="1">
      <c r="A1198" s="114">
        <f t="shared" si="42"/>
        <v>13</v>
      </c>
      <c r="B1198" s="136"/>
      <c r="C1198" s="67"/>
      <c r="D1198" s="67"/>
      <c r="E1198" s="137"/>
      <c r="F1198" s="63"/>
      <c r="G1198" s="64"/>
      <c r="H1198" s="65"/>
      <c r="I1198" s="138"/>
    </row>
    <row r="1199" spans="1:9" ht="24" customHeight="1">
      <c r="A1199" s="114">
        <f t="shared" si="42"/>
        <v>14</v>
      </c>
      <c r="B1199" s="136"/>
      <c r="C1199" s="67"/>
      <c r="D1199" s="72"/>
      <c r="E1199" s="137"/>
      <c r="F1199" s="63"/>
      <c r="G1199" s="64"/>
      <c r="H1199" s="65"/>
      <c r="I1199" s="138"/>
    </row>
    <row r="1200" spans="1:9" ht="24" customHeight="1">
      <c r="A1200" s="114">
        <f t="shared" si="42"/>
        <v>15</v>
      </c>
      <c r="B1200" s="136"/>
      <c r="C1200" s="67"/>
      <c r="D1200" s="72"/>
      <c r="E1200" s="137"/>
      <c r="F1200" s="63"/>
      <c r="G1200" s="64"/>
      <c r="H1200" s="65"/>
      <c r="I1200" s="138"/>
    </row>
    <row r="1201" spans="1:9" ht="24" customHeight="1">
      <c r="A1201" s="114">
        <f t="shared" si="42"/>
        <v>16</v>
      </c>
      <c r="B1201" s="136"/>
      <c r="C1201" s="67"/>
      <c r="D1201" s="67"/>
      <c r="E1201" s="178"/>
      <c r="F1201" s="63"/>
      <c r="G1201" s="73"/>
      <c r="H1201" s="65"/>
      <c r="I1201" s="179"/>
    </row>
    <row r="1202" spans="1:9" ht="24" customHeight="1">
      <c r="A1202" s="114">
        <f t="shared" si="42"/>
        <v>17</v>
      </c>
      <c r="B1202" s="136"/>
      <c r="C1202" s="67"/>
      <c r="D1202" s="67"/>
      <c r="E1202" s="137"/>
      <c r="F1202" s="63"/>
      <c r="G1202" s="73"/>
      <c r="H1202" s="65"/>
      <c r="I1202" s="138"/>
    </row>
    <row r="1203" spans="1:9" ht="24" customHeight="1">
      <c r="A1203" s="114">
        <f t="shared" si="42"/>
        <v>18</v>
      </c>
      <c r="B1203" s="139"/>
      <c r="C1203" s="140" t="s">
        <v>65</v>
      </c>
      <c r="D1203" s="141"/>
      <c r="E1203" s="142"/>
      <c r="F1203" s="143"/>
      <c r="G1203" s="144"/>
      <c r="H1203" s="144"/>
      <c r="I1203" s="145"/>
    </row>
    <row r="1204" spans="1:9" ht="24" customHeight="1">
      <c r="A1204" s="114">
        <f t="shared" si="42"/>
        <v>19</v>
      </c>
      <c r="B1204" s="146" t="s">
        <v>81</v>
      </c>
      <c r="C1204" s="147" t="s">
        <v>61</v>
      </c>
      <c r="D1204" s="150"/>
      <c r="E1204" s="149" t="s">
        <v>113</v>
      </c>
      <c r="F1204" s="68">
        <v>0.5</v>
      </c>
      <c r="G1204" s="69"/>
      <c r="H1204" s="69"/>
      <c r="I1204" s="155"/>
    </row>
    <row r="1205" spans="1:9" ht="24" customHeight="1">
      <c r="A1205" s="114">
        <f t="shared" si="42"/>
        <v>20</v>
      </c>
      <c r="B1205" s="136"/>
      <c r="C1205" s="150" t="s">
        <v>118</v>
      </c>
      <c r="D1205" s="150"/>
      <c r="E1205" s="152" t="s">
        <v>113</v>
      </c>
      <c r="F1205" s="70">
        <v>0</v>
      </c>
      <c r="G1205" s="65"/>
      <c r="H1205" s="65"/>
      <c r="I1205" s="153"/>
    </row>
    <row r="1206" spans="1:9" ht="24" customHeight="1">
      <c r="A1206" s="114">
        <f t="shared" si="42"/>
        <v>21</v>
      </c>
      <c r="B1206" s="136"/>
      <c r="C1206" s="150" t="s">
        <v>60</v>
      </c>
      <c r="D1206" s="150"/>
      <c r="E1206" s="152" t="s">
        <v>113</v>
      </c>
      <c r="F1206" s="70">
        <v>0.5</v>
      </c>
      <c r="G1206" s="65"/>
      <c r="H1206" s="65"/>
      <c r="I1206" s="153"/>
    </row>
    <row r="1207" spans="1:9" ht="24" customHeight="1">
      <c r="A1207" s="114">
        <f t="shared" si="42"/>
        <v>22</v>
      </c>
      <c r="B1207" s="136"/>
      <c r="C1207" s="150"/>
      <c r="D1207" s="150"/>
      <c r="E1207" s="152"/>
      <c r="F1207" s="70"/>
      <c r="G1207" s="65"/>
      <c r="H1207" s="65"/>
      <c r="I1207" s="153"/>
    </row>
    <row r="1208" spans="1:9" ht="24" customHeight="1">
      <c r="A1208" s="114">
        <f t="shared" si="42"/>
        <v>23</v>
      </c>
      <c r="B1208" s="136"/>
      <c r="C1208" s="150"/>
      <c r="D1208" s="150"/>
      <c r="E1208" s="152"/>
      <c r="F1208" s="70"/>
      <c r="G1208" s="65"/>
      <c r="H1208" s="65"/>
      <c r="I1208" s="153"/>
    </row>
    <row r="1209" spans="1:9" ht="24" customHeight="1">
      <c r="A1209" s="114">
        <f t="shared" si="42"/>
        <v>24</v>
      </c>
      <c r="B1209" s="136"/>
      <c r="C1209" s="150"/>
      <c r="D1209" s="150"/>
      <c r="E1209" s="152"/>
      <c r="F1209" s="70"/>
      <c r="G1209" s="65"/>
      <c r="H1209" s="65"/>
      <c r="I1209" s="153"/>
    </row>
    <row r="1210" spans="1:9" ht="24" customHeight="1">
      <c r="A1210" s="114">
        <f t="shared" si="42"/>
        <v>25</v>
      </c>
      <c r="B1210" s="139"/>
      <c r="C1210" s="140" t="s">
        <v>65</v>
      </c>
      <c r="D1210" s="141"/>
      <c r="E1210" s="154"/>
      <c r="F1210" s="143"/>
      <c r="G1210" s="144"/>
      <c r="H1210" s="144"/>
      <c r="I1210" s="145"/>
    </row>
    <row r="1211" spans="1:9" ht="24" customHeight="1">
      <c r="A1211" s="114">
        <f t="shared" si="42"/>
        <v>26</v>
      </c>
      <c r="B1211" s="146" t="s">
        <v>82</v>
      </c>
      <c r="C1211" s="74"/>
      <c r="D1211" s="74"/>
      <c r="E1211" s="149"/>
      <c r="F1211" s="68"/>
      <c r="G1211" s="69"/>
      <c r="H1211" s="69"/>
      <c r="I1211" s="155"/>
    </row>
    <row r="1212" spans="1:9" ht="24" customHeight="1">
      <c r="A1212" s="114">
        <f t="shared" si="42"/>
        <v>27</v>
      </c>
      <c r="B1212" s="136"/>
      <c r="C1212" s="75"/>
      <c r="D1212" s="75"/>
      <c r="E1212" s="152"/>
      <c r="F1212" s="70"/>
      <c r="G1212" s="65"/>
      <c r="H1212" s="65"/>
      <c r="I1212" s="153"/>
    </row>
    <row r="1213" spans="1:9" ht="24" customHeight="1">
      <c r="A1213" s="114">
        <f t="shared" si="42"/>
        <v>28</v>
      </c>
      <c r="B1213" s="136"/>
      <c r="C1213" s="75"/>
      <c r="D1213" s="75"/>
      <c r="E1213" s="152"/>
      <c r="F1213" s="70"/>
      <c r="G1213" s="65"/>
      <c r="H1213" s="65"/>
      <c r="I1213" s="153"/>
    </row>
    <row r="1214" spans="1:9" ht="24" customHeight="1">
      <c r="A1214" s="114">
        <f t="shared" si="42"/>
        <v>29</v>
      </c>
      <c r="B1214" s="136"/>
      <c r="C1214" s="75"/>
      <c r="D1214" s="75"/>
      <c r="E1214" s="152"/>
      <c r="F1214" s="70"/>
      <c r="G1214" s="65"/>
      <c r="H1214" s="65"/>
      <c r="I1214" s="153"/>
    </row>
    <row r="1215" spans="1:9" ht="24" customHeight="1">
      <c r="A1215" s="114">
        <f t="shared" si="42"/>
        <v>30</v>
      </c>
      <c r="B1215" s="136"/>
      <c r="C1215" s="75"/>
      <c r="D1215" s="75"/>
      <c r="E1215" s="152"/>
      <c r="F1215" s="70"/>
      <c r="G1215" s="65"/>
      <c r="H1215" s="65"/>
      <c r="I1215" s="153"/>
    </row>
    <row r="1216" spans="1:9" ht="24" customHeight="1" thickBot="1">
      <c r="A1216" s="114">
        <f t="shared" si="4"/>
        <v>31</v>
      </c>
      <c r="B1216" s="156"/>
      <c r="C1216" s="157" t="s">
        <v>65</v>
      </c>
      <c r="D1216" s="158"/>
      <c r="E1216" s="159"/>
      <c r="F1216" s="160"/>
      <c r="G1216" s="161"/>
      <c r="H1216" s="161"/>
      <c r="I1216" s="162"/>
    </row>
    <row r="1217" spans="1:9" ht="24" customHeight="1" thickBot="1">
      <c r="A1217" s="114">
        <f t="shared" si="4"/>
        <v>32</v>
      </c>
      <c r="B1217" s="163" t="s">
        <v>66</v>
      </c>
      <c r="C1217" s="164"/>
      <c r="D1217" s="164"/>
      <c r="E1217" s="165"/>
      <c r="F1217" s="166"/>
      <c r="G1217" s="167"/>
      <c r="H1217" s="168"/>
      <c r="I1217" s="169"/>
    </row>
    <row r="1218" spans="1:9" ht="24" customHeight="1" thickTop="1">
      <c r="A1218" s="114">
        <v>1</v>
      </c>
      <c r="B1218" s="170" t="s">
        <v>342</v>
      </c>
      <c r="C1218" s="122"/>
      <c r="D1218" s="122"/>
      <c r="E1218" s="123"/>
      <c r="F1218" s="124"/>
      <c r="G1218" s="125"/>
      <c r="H1218" s="125"/>
      <c r="I1218" s="126"/>
    </row>
    <row r="1219" spans="1:9" ht="24" customHeight="1">
      <c r="A1219" s="114">
        <f t="shared" ref="A1219:A1247" si="43">A1218+1</f>
        <v>2</v>
      </c>
      <c r="B1219" s="171" t="s">
        <v>347</v>
      </c>
      <c r="I1219" s="128"/>
    </row>
    <row r="1220" spans="1:9" ht="24" customHeight="1" thickBot="1">
      <c r="A1220" s="114">
        <f t="shared" si="43"/>
        <v>3</v>
      </c>
      <c r="B1220" s="180" t="s">
        <v>348</v>
      </c>
      <c r="C1220" s="173"/>
      <c r="D1220" s="173"/>
      <c r="E1220" s="174"/>
      <c r="F1220" s="175"/>
      <c r="G1220" s="176"/>
      <c r="H1220" s="176"/>
      <c r="I1220" s="177"/>
    </row>
    <row r="1221" spans="1:9" ht="24" customHeight="1" thickBot="1">
      <c r="A1221" s="114">
        <f t="shared" si="43"/>
        <v>4</v>
      </c>
      <c r="B1221" s="130" t="s">
        <v>0</v>
      </c>
      <c r="C1221" s="131" t="s">
        <v>1</v>
      </c>
      <c r="D1221" s="131" t="s">
        <v>2</v>
      </c>
      <c r="E1221" s="132" t="s">
        <v>3</v>
      </c>
      <c r="F1221" s="133" t="s">
        <v>4</v>
      </c>
      <c r="G1221" s="134" t="s">
        <v>524</v>
      </c>
      <c r="H1221" s="134" t="s">
        <v>525</v>
      </c>
      <c r="I1221" s="135" t="s">
        <v>5</v>
      </c>
    </row>
    <row r="1222" spans="1:9" ht="24" customHeight="1" thickTop="1">
      <c r="A1222" s="114">
        <f t="shared" si="43"/>
        <v>5</v>
      </c>
      <c r="B1222" s="136" t="s">
        <v>50</v>
      </c>
      <c r="C1222" s="67" t="s">
        <v>343</v>
      </c>
      <c r="D1222" s="81" t="s">
        <v>344</v>
      </c>
      <c r="E1222" s="137" t="s">
        <v>123</v>
      </c>
      <c r="F1222" s="63">
        <v>1</v>
      </c>
      <c r="G1222" s="64"/>
      <c r="H1222" s="65"/>
      <c r="I1222" s="138"/>
    </row>
    <row r="1223" spans="1:9" ht="24" customHeight="1">
      <c r="A1223" s="114">
        <f t="shared" si="43"/>
        <v>6</v>
      </c>
      <c r="B1223" s="136"/>
      <c r="C1223" s="67" t="s">
        <v>345</v>
      </c>
      <c r="D1223" s="67" t="s">
        <v>346</v>
      </c>
      <c r="E1223" s="137" t="s">
        <v>115</v>
      </c>
      <c r="F1223" s="63">
        <v>1</v>
      </c>
      <c r="G1223" s="66"/>
      <c r="H1223" s="65"/>
      <c r="I1223" s="138"/>
    </row>
    <row r="1224" spans="1:9" ht="24" customHeight="1">
      <c r="A1224" s="114">
        <f t="shared" si="43"/>
        <v>7</v>
      </c>
      <c r="B1224" s="136"/>
      <c r="C1224" s="67"/>
      <c r="D1224" s="67"/>
      <c r="E1224" s="137"/>
      <c r="F1224" s="63"/>
      <c r="G1224" s="66"/>
      <c r="H1224" s="65"/>
      <c r="I1224" s="138"/>
    </row>
    <row r="1225" spans="1:9" ht="24" customHeight="1">
      <c r="A1225" s="114">
        <f t="shared" si="43"/>
        <v>8</v>
      </c>
      <c r="B1225" s="136"/>
      <c r="C1225" s="67"/>
      <c r="D1225" s="67"/>
      <c r="E1225" s="137"/>
      <c r="F1225" s="63"/>
      <c r="G1225" s="66"/>
      <c r="H1225" s="65"/>
      <c r="I1225" s="138"/>
    </row>
    <row r="1226" spans="1:9" ht="24" customHeight="1">
      <c r="A1226" s="114">
        <f t="shared" si="43"/>
        <v>9</v>
      </c>
      <c r="B1226" s="136"/>
      <c r="C1226" s="67"/>
      <c r="D1226" s="67"/>
      <c r="E1226" s="137"/>
      <c r="F1226" s="63"/>
      <c r="G1226" s="66"/>
      <c r="H1226" s="65"/>
      <c r="I1226" s="138"/>
    </row>
    <row r="1227" spans="1:9" ht="24" customHeight="1">
      <c r="A1227" s="114">
        <f t="shared" si="43"/>
        <v>10</v>
      </c>
      <c r="B1227" s="136"/>
      <c r="C1227" s="67"/>
      <c r="D1227" s="67"/>
      <c r="E1227" s="137"/>
      <c r="F1227" s="63"/>
      <c r="G1227" s="64"/>
      <c r="H1227" s="65"/>
      <c r="I1227" s="138"/>
    </row>
    <row r="1228" spans="1:9" ht="24" customHeight="1">
      <c r="A1228" s="114">
        <f t="shared" si="43"/>
        <v>11</v>
      </c>
      <c r="B1228" s="136"/>
      <c r="C1228" s="67"/>
      <c r="D1228" s="67"/>
      <c r="E1228" s="137"/>
      <c r="F1228" s="63"/>
      <c r="G1228" s="64"/>
      <c r="H1228" s="65"/>
      <c r="I1228" s="138"/>
    </row>
    <row r="1229" spans="1:9" ht="24" customHeight="1">
      <c r="A1229" s="114">
        <f t="shared" si="43"/>
        <v>12</v>
      </c>
      <c r="B1229" s="136"/>
      <c r="C1229" s="67"/>
      <c r="D1229" s="67"/>
      <c r="E1229" s="137"/>
      <c r="F1229" s="63"/>
      <c r="G1229" s="64"/>
      <c r="H1229" s="65"/>
      <c r="I1229" s="138"/>
    </row>
    <row r="1230" spans="1:9" ht="24" customHeight="1">
      <c r="A1230" s="114">
        <f t="shared" si="43"/>
        <v>13</v>
      </c>
      <c r="B1230" s="136"/>
      <c r="C1230" s="67"/>
      <c r="D1230" s="67"/>
      <c r="E1230" s="137"/>
      <c r="F1230" s="63"/>
      <c r="G1230" s="64"/>
      <c r="H1230" s="65"/>
      <c r="I1230" s="138"/>
    </row>
    <row r="1231" spans="1:9" ht="24" customHeight="1">
      <c r="A1231" s="114">
        <f t="shared" si="43"/>
        <v>14</v>
      </c>
      <c r="B1231" s="136"/>
      <c r="C1231" s="67"/>
      <c r="D1231" s="72"/>
      <c r="E1231" s="137"/>
      <c r="F1231" s="63"/>
      <c r="G1231" s="64"/>
      <c r="H1231" s="65"/>
      <c r="I1231" s="138"/>
    </row>
    <row r="1232" spans="1:9" ht="24" customHeight="1">
      <c r="A1232" s="114">
        <f t="shared" si="43"/>
        <v>15</v>
      </c>
      <c r="B1232" s="136"/>
      <c r="C1232" s="67"/>
      <c r="D1232" s="72"/>
      <c r="E1232" s="137"/>
      <c r="F1232" s="63"/>
      <c r="G1232" s="64"/>
      <c r="H1232" s="65"/>
      <c r="I1232" s="138"/>
    </row>
    <row r="1233" spans="1:9" ht="24" customHeight="1">
      <c r="A1233" s="114">
        <f t="shared" si="43"/>
        <v>16</v>
      </c>
      <c r="B1233" s="136"/>
      <c r="C1233" s="67"/>
      <c r="D1233" s="67"/>
      <c r="E1233" s="178"/>
      <c r="F1233" s="63"/>
      <c r="G1233" s="73"/>
      <c r="H1233" s="65"/>
      <c r="I1233" s="179"/>
    </row>
    <row r="1234" spans="1:9" ht="24" customHeight="1">
      <c r="A1234" s="114">
        <f t="shared" si="43"/>
        <v>17</v>
      </c>
      <c r="B1234" s="136"/>
      <c r="C1234" s="67"/>
      <c r="D1234" s="67"/>
      <c r="E1234" s="137"/>
      <c r="F1234" s="63"/>
      <c r="G1234" s="73"/>
      <c r="H1234" s="65"/>
      <c r="I1234" s="138"/>
    </row>
    <row r="1235" spans="1:9" ht="24" customHeight="1">
      <c r="A1235" s="114">
        <f t="shared" si="43"/>
        <v>18</v>
      </c>
      <c r="B1235" s="139"/>
      <c r="C1235" s="140" t="s">
        <v>65</v>
      </c>
      <c r="D1235" s="141"/>
      <c r="E1235" s="142"/>
      <c r="F1235" s="143"/>
      <c r="G1235" s="144"/>
      <c r="H1235" s="144"/>
      <c r="I1235" s="145"/>
    </row>
    <row r="1236" spans="1:9" ht="24" customHeight="1">
      <c r="A1236" s="114">
        <f t="shared" si="43"/>
        <v>19</v>
      </c>
      <c r="B1236" s="146" t="s">
        <v>81</v>
      </c>
      <c r="C1236" s="147" t="s">
        <v>463</v>
      </c>
      <c r="D1236" s="150"/>
      <c r="E1236" s="149" t="s">
        <v>113</v>
      </c>
      <c r="F1236" s="68">
        <v>1</v>
      </c>
      <c r="G1236" s="69"/>
      <c r="H1236" s="69"/>
      <c r="I1236" s="155"/>
    </row>
    <row r="1237" spans="1:9" ht="24" customHeight="1">
      <c r="A1237" s="114">
        <f t="shared" si="43"/>
        <v>20</v>
      </c>
      <c r="B1237" s="136"/>
      <c r="C1237" s="150" t="s">
        <v>59</v>
      </c>
      <c r="D1237" s="150"/>
      <c r="E1237" s="152" t="s">
        <v>113</v>
      </c>
      <c r="F1237" s="70">
        <v>0</v>
      </c>
      <c r="G1237" s="65"/>
      <c r="H1237" s="65"/>
      <c r="I1237" s="153"/>
    </row>
    <row r="1238" spans="1:9" ht="24" customHeight="1">
      <c r="A1238" s="114">
        <f t="shared" si="43"/>
        <v>21</v>
      </c>
      <c r="B1238" s="136"/>
      <c r="C1238" s="150" t="s">
        <v>60</v>
      </c>
      <c r="D1238" s="150"/>
      <c r="E1238" s="152" t="s">
        <v>113</v>
      </c>
      <c r="F1238" s="70">
        <v>1</v>
      </c>
      <c r="G1238" s="65"/>
      <c r="H1238" s="65"/>
      <c r="I1238" s="153"/>
    </row>
    <row r="1239" spans="1:9" ht="24" customHeight="1">
      <c r="A1239" s="114">
        <f t="shared" si="43"/>
        <v>22</v>
      </c>
      <c r="B1239" s="136"/>
      <c r="C1239" s="150"/>
      <c r="D1239" s="150"/>
      <c r="E1239" s="152"/>
      <c r="F1239" s="70"/>
      <c r="G1239" s="65"/>
      <c r="H1239" s="65"/>
      <c r="I1239" s="153"/>
    </row>
    <row r="1240" spans="1:9" ht="24" customHeight="1">
      <c r="A1240" s="114">
        <f t="shared" si="43"/>
        <v>23</v>
      </c>
      <c r="B1240" s="136"/>
      <c r="C1240" s="150"/>
      <c r="D1240" s="150"/>
      <c r="E1240" s="152"/>
      <c r="F1240" s="70"/>
      <c r="G1240" s="65"/>
      <c r="H1240" s="65"/>
      <c r="I1240" s="153"/>
    </row>
    <row r="1241" spans="1:9" ht="24" customHeight="1">
      <c r="A1241" s="114">
        <f t="shared" si="43"/>
        <v>24</v>
      </c>
      <c r="B1241" s="136"/>
      <c r="C1241" s="150"/>
      <c r="D1241" s="150"/>
      <c r="E1241" s="152"/>
      <c r="F1241" s="70"/>
      <c r="G1241" s="65"/>
      <c r="H1241" s="65"/>
      <c r="I1241" s="153"/>
    </row>
    <row r="1242" spans="1:9" ht="24" customHeight="1">
      <c r="A1242" s="114">
        <f t="shared" si="43"/>
        <v>25</v>
      </c>
      <c r="B1242" s="139"/>
      <c r="C1242" s="140" t="s">
        <v>65</v>
      </c>
      <c r="D1242" s="141"/>
      <c r="E1242" s="154"/>
      <c r="F1242" s="143"/>
      <c r="G1242" s="144"/>
      <c r="H1242" s="144"/>
      <c r="I1242" s="145"/>
    </row>
    <row r="1243" spans="1:9" ht="24" customHeight="1">
      <c r="A1243" s="114">
        <f t="shared" si="43"/>
        <v>26</v>
      </c>
      <c r="B1243" s="146" t="s">
        <v>82</v>
      </c>
      <c r="C1243" s="74"/>
      <c r="D1243" s="74"/>
      <c r="E1243" s="149"/>
      <c r="F1243" s="68"/>
      <c r="G1243" s="69"/>
      <c r="H1243" s="69"/>
      <c r="I1243" s="155"/>
    </row>
    <row r="1244" spans="1:9" ht="24" customHeight="1">
      <c r="A1244" s="114">
        <f t="shared" si="43"/>
        <v>27</v>
      </c>
      <c r="B1244" s="136"/>
      <c r="C1244" s="75"/>
      <c r="D1244" s="75"/>
      <c r="E1244" s="152"/>
      <c r="F1244" s="70"/>
      <c r="G1244" s="65"/>
      <c r="H1244" s="65"/>
      <c r="I1244" s="153"/>
    </row>
    <row r="1245" spans="1:9" ht="24" customHeight="1">
      <c r="A1245" s="114">
        <f t="shared" si="43"/>
        <v>28</v>
      </c>
      <c r="B1245" s="136"/>
      <c r="C1245" s="75"/>
      <c r="D1245" s="75"/>
      <c r="E1245" s="152"/>
      <c r="F1245" s="70"/>
      <c r="G1245" s="65"/>
      <c r="H1245" s="65"/>
      <c r="I1245" s="153"/>
    </row>
    <row r="1246" spans="1:9" ht="24" customHeight="1">
      <c r="A1246" s="114">
        <f t="shared" si="43"/>
        <v>29</v>
      </c>
      <c r="B1246" s="136"/>
      <c r="C1246" s="75"/>
      <c r="D1246" s="75"/>
      <c r="E1246" s="152"/>
      <c r="F1246" s="70"/>
      <c r="G1246" s="65"/>
      <c r="H1246" s="65"/>
      <c r="I1246" s="153"/>
    </row>
    <row r="1247" spans="1:9" ht="24" customHeight="1">
      <c r="A1247" s="114">
        <f t="shared" si="43"/>
        <v>30</v>
      </c>
      <c r="B1247" s="136"/>
      <c r="C1247" s="75"/>
      <c r="D1247" s="75"/>
      <c r="E1247" s="152"/>
      <c r="F1247" s="70"/>
      <c r="G1247" s="65"/>
      <c r="H1247" s="65"/>
      <c r="I1247" s="153"/>
    </row>
    <row r="1248" spans="1:9" ht="24" customHeight="1" thickBot="1">
      <c r="A1248" s="114">
        <f t="shared" si="4"/>
        <v>31</v>
      </c>
      <c r="B1248" s="156"/>
      <c r="C1248" s="157" t="s">
        <v>65</v>
      </c>
      <c r="D1248" s="158"/>
      <c r="E1248" s="159"/>
      <c r="F1248" s="160"/>
      <c r="G1248" s="161"/>
      <c r="H1248" s="161"/>
      <c r="I1248" s="162"/>
    </row>
    <row r="1249" spans="1:9" ht="24" customHeight="1" thickBot="1">
      <c r="A1249" s="114">
        <f t="shared" si="4"/>
        <v>32</v>
      </c>
      <c r="B1249" s="163" t="s">
        <v>66</v>
      </c>
      <c r="C1249" s="164"/>
      <c r="D1249" s="164"/>
      <c r="E1249" s="165"/>
      <c r="F1249" s="166"/>
      <c r="G1249" s="167"/>
      <c r="H1249" s="168"/>
      <c r="I1249" s="169"/>
    </row>
    <row r="1250" spans="1:9" ht="24" customHeight="1" thickTop="1">
      <c r="A1250" s="114">
        <v>1</v>
      </c>
      <c r="B1250" s="170" t="s">
        <v>349</v>
      </c>
      <c r="C1250" s="122"/>
      <c r="D1250" s="122"/>
      <c r="E1250" s="123"/>
      <c r="F1250" s="124"/>
      <c r="G1250" s="125"/>
      <c r="H1250" s="125"/>
      <c r="I1250" s="126"/>
    </row>
    <row r="1251" spans="1:9" ht="24" customHeight="1" thickBot="1">
      <c r="A1251" s="114">
        <f t="shared" ref="A1251:A1279" si="44">A1250+1</f>
        <v>2</v>
      </c>
      <c r="B1251" s="172" t="s">
        <v>383</v>
      </c>
      <c r="C1251" s="173"/>
      <c r="D1251" s="173"/>
      <c r="E1251" s="174"/>
      <c r="F1251" s="175"/>
      <c r="G1251" s="176"/>
      <c r="H1251" s="176"/>
      <c r="I1251" s="177"/>
    </row>
    <row r="1252" spans="1:9" ht="24" customHeight="1" thickBot="1">
      <c r="A1252" s="114">
        <f t="shared" si="44"/>
        <v>3</v>
      </c>
      <c r="B1252" s="130" t="s">
        <v>0</v>
      </c>
      <c r="C1252" s="131" t="s">
        <v>1</v>
      </c>
      <c r="D1252" s="131" t="s">
        <v>2</v>
      </c>
      <c r="E1252" s="132" t="s">
        <v>3</v>
      </c>
      <c r="F1252" s="133" t="s">
        <v>4</v>
      </c>
      <c r="G1252" s="134" t="s">
        <v>524</v>
      </c>
      <c r="H1252" s="134" t="s">
        <v>525</v>
      </c>
      <c r="I1252" s="135" t="s">
        <v>5</v>
      </c>
    </row>
    <row r="1253" spans="1:9" ht="24" customHeight="1" thickTop="1">
      <c r="A1253" s="114">
        <f t="shared" si="44"/>
        <v>4</v>
      </c>
      <c r="B1253" s="136" t="s">
        <v>50</v>
      </c>
      <c r="C1253" s="67" t="s">
        <v>350</v>
      </c>
      <c r="D1253" s="81" t="s">
        <v>351</v>
      </c>
      <c r="E1253" s="137" t="s">
        <v>54</v>
      </c>
      <c r="F1253" s="63">
        <v>2</v>
      </c>
      <c r="G1253" s="64"/>
      <c r="H1253" s="65"/>
      <c r="I1253" s="138"/>
    </row>
    <row r="1254" spans="1:9" ht="24" customHeight="1">
      <c r="A1254" s="114">
        <f t="shared" si="44"/>
        <v>5</v>
      </c>
      <c r="B1254" s="136"/>
      <c r="C1254" s="67" t="s">
        <v>352</v>
      </c>
      <c r="D1254" s="67" t="s">
        <v>353</v>
      </c>
      <c r="E1254" s="137" t="s">
        <v>359</v>
      </c>
      <c r="F1254" s="63">
        <v>2</v>
      </c>
      <c r="G1254" s="66"/>
      <c r="H1254" s="65"/>
      <c r="I1254" s="138"/>
    </row>
    <row r="1255" spans="1:9" ht="24" customHeight="1">
      <c r="A1255" s="114">
        <f t="shared" si="44"/>
        <v>6</v>
      </c>
      <c r="B1255" s="136"/>
      <c r="C1255" s="67" t="s">
        <v>354</v>
      </c>
      <c r="D1255" s="67" t="s">
        <v>353</v>
      </c>
      <c r="E1255" s="137" t="s">
        <v>359</v>
      </c>
      <c r="F1255" s="63">
        <v>2</v>
      </c>
      <c r="G1255" s="66"/>
      <c r="H1255" s="65"/>
      <c r="I1255" s="138"/>
    </row>
    <row r="1256" spans="1:9" ht="24" customHeight="1">
      <c r="A1256" s="114">
        <f t="shared" si="44"/>
        <v>7</v>
      </c>
      <c r="B1256" s="136"/>
      <c r="C1256" s="67" t="s">
        <v>355</v>
      </c>
      <c r="D1256" s="67" t="s">
        <v>353</v>
      </c>
      <c r="E1256" s="137" t="s">
        <v>359</v>
      </c>
      <c r="F1256" s="63">
        <v>2</v>
      </c>
      <c r="G1256" s="66"/>
      <c r="H1256" s="65"/>
      <c r="I1256" s="138"/>
    </row>
    <row r="1257" spans="1:9" ht="24" customHeight="1">
      <c r="A1257" s="114">
        <f t="shared" si="44"/>
        <v>8</v>
      </c>
      <c r="B1257" s="136"/>
      <c r="C1257" s="67" t="s">
        <v>356</v>
      </c>
      <c r="D1257" s="67" t="s">
        <v>353</v>
      </c>
      <c r="E1257" s="137" t="s">
        <v>359</v>
      </c>
      <c r="F1257" s="63">
        <v>2</v>
      </c>
      <c r="G1257" s="66"/>
      <c r="H1257" s="65"/>
      <c r="I1257" s="138"/>
    </row>
    <row r="1258" spans="1:9" ht="24" customHeight="1">
      <c r="A1258" s="114">
        <f t="shared" si="44"/>
        <v>9</v>
      </c>
      <c r="B1258" s="136"/>
      <c r="C1258" s="67" t="s">
        <v>357</v>
      </c>
      <c r="D1258" s="67" t="s">
        <v>358</v>
      </c>
      <c r="E1258" s="137" t="s">
        <v>54</v>
      </c>
      <c r="F1258" s="63">
        <v>1</v>
      </c>
      <c r="G1258" s="64"/>
      <c r="H1258" s="65"/>
      <c r="I1258" s="138"/>
    </row>
    <row r="1259" spans="1:9" ht="24" customHeight="1">
      <c r="A1259" s="114">
        <f t="shared" si="44"/>
        <v>10</v>
      </c>
      <c r="B1259" s="136"/>
      <c r="C1259" s="67"/>
      <c r="D1259" s="67"/>
      <c r="E1259" s="137"/>
      <c r="F1259" s="63"/>
      <c r="G1259" s="64"/>
      <c r="H1259" s="65"/>
      <c r="I1259" s="138"/>
    </row>
    <row r="1260" spans="1:9" ht="24" customHeight="1">
      <c r="A1260" s="114">
        <f t="shared" si="44"/>
        <v>11</v>
      </c>
      <c r="B1260" s="136"/>
      <c r="C1260" s="67"/>
      <c r="D1260" s="67"/>
      <c r="E1260" s="137"/>
      <c r="F1260" s="63"/>
      <c r="G1260" s="64"/>
      <c r="H1260" s="65"/>
      <c r="I1260" s="138"/>
    </row>
    <row r="1261" spans="1:9" ht="24" customHeight="1">
      <c r="A1261" s="114">
        <f t="shared" si="44"/>
        <v>12</v>
      </c>
      <c r="B1261" s="136"/>
      <c r="C1261" s="67"/>
      <c r="D1261" s="67"/>
      <c r="E1261" s="137"/>
      <c r="F1261" s="63"/>
      <c r="G1261" s="64"/>
      <c r="H1261" s="65"/>
      <c r="I1261" s="138"/>
    </row>
    <row r="1262" spans="1:9" ht="24" customHeight="1">
      <c r="A1262" s="114">
        <f t="shared" si="44"/>
        <v>13</v>
      </c>
      <c r="B1262" s="136"/>
      <c r="C1262" s="67"/>
      <c r="D1262" s="67"/>
      <c r="E1262" s="137"/>
      <c r="F1262" s="63"/>
      <c r="G1262" s="64"/>
      <c r="H1262" s="65"/>
      <c r="I1262" s="138"/>
    </row>
    <row r="1263" spans="1:9" ht="24" customHeight="1">
      <c r="A1263" s="114">
        <f t="shared" si="44"/>
        <v>14</v>
      </c>
      <c r="B1263" s="136"/>
      <c r="C1263" s="67"/>
      <c r="D1263" s="72"/>
      <c r="E1263" s="137"/>
      <c r="F1263" s="63"/>
      <c r="G1263" s="64"/>
      <c r="H1263" s="65"/>
      <c r="I1263" s="138"/>
    </row>
    <row r="1264" spans="1:9" ht="24" customHeight="1">
      <c r="A1264" s="114">
        <f t="shared" si="44"/>
        <v>15</v>
      </c>
      <c r="B1264" s="136"/>
      <c r="C1264" s="67"/>
      <c r="D1264" s="72"/>
      <c r="E1264" s="137"/>
      <c r="F1264" s="63"/>
      <c r="G1264" s="64"/>
      <c r="H1264" s="65"/>
      <c r="I1264" s="138"/>
    </row>
    <row r="1265" spans="1:9" ht="24" customHeight="1">
      <c r="A1265" s="114">
        <f t="shared" si="44"/>
        <v>16</v>
      </c>
      <c r="B1265" s="136"/>
      <c r="C1265" s="67"/>
      <c r="D1265" s="67"/>
      <c r="E1265" s="178"/>
      <c r="F1265" s="63"/>
      <c r="G1265" s="73"/>
      <c r="H1265" s="65"/>
      <c r="I1265" s="179"/>
    </row>
    <row r="1266" spans="1:9" ht="24" customHeight="1">
      <c r="A1266" s="114">
        <f t="shared" si="44"/>
        <v>17</v>
      </c>
      <c r="B1266" s="136"/>
      <c r="C1266" s="67"/>
      <c r="D1266" s="67"/>
      <c r="E1266" s="137"/>
      <c r="F1266" s="63"/>
      <c r="G1266" s="73"/>
      <c r="H1266" s="65"/>
      <c r="I1266" s="138"/>
    </row>
    <row r="1267" spans="1:9" ht="24" customHeight="1">
      <c r="A1267" s="114">
        <f t="shared" si="44"/>
        <v>18</v>
      </c>
      <c r="B1267" s="139"/>
      <c r="C1267" s="140" t="s">
        <v>65</v>
      </c>
      <c r="D1267" s="141"/>
      <c r="E1267" s="142"/>
      <c r="F1267" s="143"/>
      <c r="G1267" s="144"/>
      <c r="H1267" s="144"/>
      <c r="I1267" s="145"/>
    </row>
    <row r="1268" spans="1:9" ht="24" customHeight="1">
      <c r="A1268" s="114">
        <f t="shared" si="44"/>
        <v>19</v>
      </c>
      <c r="B1268" s="146" t="s">
        <v>81</v>
      </c>
      <c r="C1268" s="147" t="s">
        <v>61</v>
      </c>
      <c r="D1268" s="150"/>
      <c r="E1268" s="149" t="s">
        <v>113</v>
      </c>
      <c r="F1268" s="68">
        <v>4</v>
      </c>
      <c r="G1268" s="69"/>
      <c r="H1268" s="69"/>
      <c r="I1268" s="155"/>
    </row>
    <row r="1269" spans="1:9" ht="24" customHeight="1">
      <c r="A1269" s="114">
        <f t="shared" si="44"/>
        <v>20</v>
      </c>
      <c r="B1269" s="136"/>
      <c r="C1269" s="150" t="s">
        <v>59</v>
      </c>
      <c r="D1269" s="150"/>
      <c r="E1269" s="152" t="s">
        <v>113</v>
      </c>
      <c r="F1269" s="70">
        <v>4</v>
      </c>
      <c r="G1269" s="65"/>
      <c r="H1269" s="65"/>
      <c r="I1269" s="153"/>
    </row>
    <row r="1270" spans="1:9" ht="24" customHeight="1">
      <c r="A1270" s="114">
        <f t="shared" si="44"/>
        <v>21</v>
      </c>
      <c r="B1270" s="136"/>
      <c r="C1270" s="150" t="s">
        <v>60</v>
      </c>
      <c r="D1270" s="150"/>
      <c r="E1270" s="152" t="s">
        <v>113</v>
      </c>
      <c r="F1270" s="70">
        <v>4</v>
      </c>
      <c r="G1270" s="65"/>
      <c r="H1270" s="65"/>
      <c r="I1270" s="153"/>
    </row>
    <row r="1271" spans="1:9" ht="24" customHeight="1">
      <c r="A1271" s="114">
        <f t="shared" si="44"/>
        <v>22</v>
      </c>
      <c r="B1271" s="136"/>
      <c r="C1271" s="150"/>
      <c r="D1271" s="150"/>
      <c r="E1271" s="152"/>
      <c r="F1271" s="70"/>
      <c r="G1271" s="65"/>
      <c r="H1271" s="65"/>
      <c r="I1271" s="153"/>
    </row>
    <row r="1272" spans="1:9" ht="24" customHeight="1">
      <c r="A1272" s="114">
        <f t="shared" si="44"/>
        <v>23</v>
      </c>
      <c r="B1272" s="136"/>
      <c r="C1272" s="150"/>
      <c r="D1272" s="150"/>
      <c r="E1272" s="152"/>
      <c r="F1272" s="70"/>
      <c r="G1272" s="65"/>
      <c r="H1272" s="65"/>
      <c r="I1272" s="153"/>
    </row>
    <row r="1273" spans="1:9" ht="24" customHeight="1">
      <c r="A1273" s="114">
        <f t="shared" si="44"/>
        <v>24</v>
      </c>
      <c r="B1273" s="136"/>
      <c r="C1273" s="150"/>
      <c r="D1273" s="150"/>
      <c r="E1273" s="152"/>
      <c r="F1273" s="70"/>
      <c r="G1273" s="65"/>
      <c r="H1273" s="65"/>
      <c r="I1273" s="153"/>
    </row>
    <row r="1274" spans="1:9" ht="24" customHeight="1">
      <c r="A1274" s="114">
        <f t="shared" si="44"/>
        <v>25</v>
      </c>
      <c r="B1274" s="139"/>
      <c r="C1274" s="140" t="s">
        <v>65</v>
      </c>
      <c r="D1274" s="141"/>
      <c r="E1274" s="154"/>
      <c r="F1274" s="143"/>
      <c r="G1274" s="144"/>
      <c r="H1274" s="144"/>
      <c r="I1274" s="145"/>
    </row>
    <row r="1275" spans="1:9" ht="24" customHeight="1">
      <c r="A1275" s="114">
        <f t="shared" si="44"/>
        <v>26</v>
      </c>
      <c r="B1275" s="146" t="s">
        <v>82</v>
      </c>
      <c r="C1275" s="74" t="s">
        <v>464</v>
      </c>
      <c r="D1275" s="74"/>
      <c r="E1275" s="149" t="s">
        <v>54</v>
      </c>
      <c r="F1275" s="68">
        <v>2</v>
      </c>
      <c r="G1275" s="69"/>
      <c r="H1275" s="69"/>
      <c r="I1275" s="155"/>
    </row>
    <row r="1276" spans="1:9" ht="24" customHeight="1">
      <c r="A1276" s="114">
        <f t="shared" si="44"/>
        <v>27</v>
      </c>
      <c r="B1276" s="136"/>
      <c r="C1276" s="75"/>
      <c r="D1276" s="75"/>
      <c r="E1276" s="152"/>
      <c r="F1276" s="70"/>
      <c r="G1276" s="65"/>
      <c r="H1276" s="65"/>
      <c r="I1276" s="153"/>
    </row>
    <row r="1277" spans="1:9" ht="24" customHeight="1">
      <c r="A1277" s="114">
        <f t="shared" si="44"/>
        <v>28</v>
      </c>
      <c r="B1277" s="136"/>
      <c r="C1277" s="75"/>
      <c r="D1277" s="75"/>
      <c r="E1277" s="152"/>
      <c r="F1277" s="70"/>
      <c r="G1277" s="65"/>
      <c r="H1277" s="65"/>
      <c r="I1277" s="153"/>
    </row>
    <row r="1278" spans="1:9" ht="24" customHeight="1">
      <c r="A1278" s="114">
        <f t="shared" si="44"/>
        <v>29</v>
      </c>
      <c r="B1278" s="136"/>
      <c r="C1278" s="75"/>
      <c r="D1278" s="75"/>
      <c r="E1278" s="152"/>
      <c r="F1278" s="70"/>
      <c r="G1278" s="65"/>
      <c r="H1278" s="65"/>
      <c r="I1278" s="153"/>
    </row>
    <row r="1279" spans="1:9" ht="24" customHeight="1">
      <c r="A1279" s="114">
        <f t="shared" si="44"/>
        <v>30</v>
      </c>
      <c r="B1279" s="136"/>
      <c r="C1279" s="75"/>
      <c r="D1279" s="75"/>
      <c r="E1279" s="152"/>
      <c r="F1279" s="70"/>
      <c r="G1279" s="65"/>
      <c r="H1279" s="65"/>
      <c r="I1279" s="153"/>
    </row>
    <row r="1280" spans="1:9" ht="24" customHeight="1" thickBot="1">
      <c r="A1280" s="114">
        <f t="shared" si="4"/>
        <v>31</v>
      </c>
      <c r="B1280" s="156"/>
      <c r="C1280" s="157" t="s">
        <v>65</v>
      </c>
      <c r="D1280" s="158"/>
      <c r="E1280" s="159"/>
      <c r="F1280" s="160"/>
      <c r="G1280" s="161"/>
      <c r="H1280" s="161"/>
      <c r="I1280" s="162"/>
    </row>
    <row r="1281" spans="1:9" ht="24" customHeight="1" thickBot="1">
      <c r="A1281" s="114">
        <f t="shared" si="4"/>
        <v>32</v>
      </c>
      <c r="B1281" s="163" t="s">
        <v>66</v>
      </c>
      <c r="C1281" s="164"/>
      <c r="D1281" s="164"/>
      <c r="E1281" s="165"/>
      <c r="F1281" s="166"/>
      <c r="G1281" s="167"/>
      <c r="H1281" s="168"/>
      <c r="I1281" s="169"/>
    </row>
    <row r="1282" spans="1:9" ht="24" customHeight="1" thickTop="1">
      <c r="A1282" s="114">
        <v>1</v>
      </c>
      <c r="B1282" s="170" t="s">
        <v>360</v>
      </c>
      <c r="C1282" s="122"/>
      <c r="D1282" s="122"/>
      <c r="E1282" s="123"/>
      <c r="F1282" s="124"/>
      <c r="G1282" s="125"/>
      <c r="H1282" s="125"/>
      <c r="I1282" s="126"/>
    </row>
    <row r="1283" spans="1:9" ht="24" customHeight="1" thickBot="1">
      <c r="A1283" s="114">
        <f t="shared" ref="A1283:A1311" si="45">A1282+1</f>
        <v>2</v>
      </c>
      <c r="B1283" s="172" t="s">
        <v>491</v>
      </c>
      <c r="C1283" s="173"/>
      <c r="D1283" s="173"/>
      <c r="E1283" s="174"/>
      <c r="F1283" s="175"/>
      <c r="G1283" s="176"/>
      <c r="H1283" s="176"/>
      <c r="I1283" s="177"/>
    </row>
    <row r="1284" spans="1:9" ht="24" customHeight="1" thickBot="1">
      <c r="A1284" s="114">
        <f t="shared" si="45"/>
        <v>3</v>
      </c>
      <c r="B1284" s="130" t="s">
        <v>0</v>
      </c>
      <c r="C1284" s="131" t="s">
        <v>1</v>
      </c>
      <c r="D1284" s="131" t="s">
        <v>2</v>
      </c>
      <c r="E1284" s="132" t="s">
        <v>3</v>
      </c>
      <c r="F1284" s="133" t="s">
        <v>4</v>
      </c>
      <c r="G1284" s="134" t="s">
        <v>524</v>
      </c>
      <c r="H1284" s="134" t="s">
        <v>525</v>
      </c>
      <c r="I1284" s="135" t="s">
        <v>5</v>
      </c>
    </row>
    <row r="1285" spans="1:9" ht="24" customHeight="1" thickTop="1">
      <c r="A1285" s="114">
        <f t="shared" si="45"/>
        <v>4</v>
      </c>
      <c r="B1285" s="136" t="s">
        <v>50</v>
      </c>
      <c r="C1285" s="67" t="s">
        <v>361</v>
      </c>
      <c r="D1285" s="81" t="s">
        <v>362</v>
      </c>
      <c r="E1285" s="137" t="s">
        <v>115</v>
      </c>
      <c r="F1285" s="63">
        <v>13</v>
      </c>
      <c r="G1285" s="64"/>
      <c r="H1285" s="65"/>
      <c r="I1285" s="138"/>
    </row>
    <row r="1286" spans="1:9" ht="24" customHeight="1">
      <c r="A1286" s="114">
        <f t="shared" si="45"/>
        <v>5</v>
      </c>
      <c r="B1286" s="136"/>
      <c r="C1286" s="67"/>
      <c r="D1286" s="67"/>
      <c r="E1286" s="137"/>
      <c r="F1286" s="63"/>
      <c r="G1286" s="66"/>
      <c r="H1286" s="65"/>
      <c r="I1286" s="138"/>
    </row>
    <row r="1287" spans="1:9" ht="24" customHeight="1">
      <c r="A1287" s="114">
        <f t="shared" si="45"/>
        <v>6</v>
      </c>
      <c r="B1287" s="136"/>
      <c r="C1287" s="67"/>
      <c r="D1287" s="67"/>
      <c r="E1287" s="137"/>
      <c r="F1287" s="63"/>
      <c r="G1287" s="66"/>
      <c r="H1287" s="65"/>
      <c r="I1287" s="138"/>
    </row>
    <row r="1288" spans="1:9" ht="24" customHeight="1">
      <c r="A1288" s="114">
        <f t="shared" si="45"/>
        <v>7</v>
      </c>
      <c r="B1288" s="136"/>
      <c r="C1288" s="67"/>
      <c r="D1288" s="67"/>
      <c r="E1288" s="137"/>
      <c r="F1288" s="63"/>
      <c r="G1288" s="66"/>
      <c r="H1288" s="65"/>
      <c r="I1288" s="138"/>
    </row>
    <row r="1289" spans="1:9" ht="24" customHeight="1">
      <c r="A1289" s="114">
        <f t="shared" si="45"/>
        <v>8</v>
      </c>
      <c r="B1289" s="136"/>
      <c r="C1289" s="67"/>
      <c r="D1289" s="67"/>
      <c r="E1289" s="137"/>
      <c r="F1289" s="63"/>
      <c r="G1289" s="66"/>
      <c r="H1289" s="65"/>
      <c r="I1289" s="138"/>
    </row>
    <row r="1290" spans="1:9" ht="24" customHeight="1">
      <c r="A1290" s="114">
        <f t="shared" si="45"/>
        <v>9</v>
      </c>
      <c r="B1290" s="136"/>
      <c r="C1290" s="67"/>
      <c r="D1290" s="67"/>
      <c r="E1290" s="137"/>
      <c r="F1290" s="63"/>
      <c r="G1290" s="66"/>
      <c r="H1290" s="65"/>
      <c r="I1290" s="138"/>
    </row>
    <row r="1291" spans="1:9" ht="24" customHeight="1">
      <c r="A1291" s="114">
        <f t="shared" si="45"/>
        <v>10</v>
      </c>
      <c r="B1291" s="136"/>
      <c r="C1291" s="67"/>
      <c r="D1291" s="67"/>
      <c r="E1291" s="137"/>
      <c r="F1291" s="63"/>
      <c r="G1291" s="64"/>
      <c r="H1291" s="65"/>
      <c r="I1291" s="138"/>
    </row>
    <row r="1292" spans="1:9" ht="24" customHeight="1">
      <c r="A1292" s="114">
        <f t="shared" si="45"/>
        <v>11</v>
      </c>
      <c r="B1292" s="136"/>
      <c r="C1292" s="67"/>
      <c r="D1292" s="67"/>
      <c r="E1292" s="137"/>
      <c r="F1292" s="63"/>
      <c r="G1292" s="64"/>
      <c r="H1292" s="65"/>
      <c r="I1292" s="138"/>
    </row>
    <row r="1293" spans="1:9" ht="24" customHeight="1">
      <c r="A1293" s="114">
        <f t="shared" si="45"/>
        <v>12</v>
      </c>
      <c r="B1293" s="136"/>
      <c r="C1293" s="67"/>
      <c r="D1293" s="67"/>
      <c r="E1293" s="137"/>
      <c r="F1293" s="63"/>
      <c r="G1293" s="64"/>
      <c r="H1293" s="65"/>
      <c r="I1293" s="138"/>
    </row>
    <row r="1294" spans="1:9" ht="24" customHeight="1">
      <c r="A1294" s="114">
        <f t="shared" si="45"/>
        <v>13</v>
      </c>
      <c r="B1294" s="136"/>
      <c r="C1294" s="67"/>
      <c r="D1294" s="67"/>
      <c r="E1294" s="137"/>
      <c r="F1294" s="63"/>
      <c r="G1294" s="64"/>
      <c r="H1294" s="65"/>
      <c r="I1294" s="138"/>
    </row>
    <row r="1295" spans="1:9" ht="24" customHeight="1">
      <c r="A1295" s="114">
        <f t="shared" si="45"/>
        <v>14</v>
      </c>
      <c r="B1295" s="136"/>
      <c r="C1295" s="67"/>
      <c r="D1295" s="72"/>
      <c r="E1295" s="137"/>
      <c r="F1295" s="63"/>
      <c r="G1295" s="64"/>
      <c r="H1295" s="65"/>
      <c r="I1295" s="138"/>
    </row>
    <row r="1296" spans="1:9" ht="24" customHeight="1">
      <c r="A1296" s="114">
        <f t="shared" si="45"/>
        <v>15</v>
      </c>
      <c r="B1296" s="136"/>
      <c r="C1296" s="67"/>
      <c r="D1296" s="72"/>
      <c r="E1296" s="137"/>
      <c r="F1296" s="63"/>
      <c r="G1296" s="64"/>
      <c r="H1296" s="65"/>
      <c r="I1296" s="138"/>
    </row>
    <row r="1297" spans="1:9" ht="24" customHeight="1">
      <c r="A1297" s="114">
        <f t="shared" si="45"/>
        <v>16</v>
      </c>
      <c r="B1297" s="136"/>
      <c r="C1297" s="67"/>
      <c r="D1297" s="67"/>
      <c r="E1297" s="178"/>
      <c r="F1297" s="63"/>
      <c r="G1297" s="73"/>
      <c r="H1297" s="65"/>
      <c r="I1297" s="179"/>
    </row>
    <row r="1298" spans="1:9" ht="24" customHeight="1">
      <c r="A1298" s="114">
        <f t="shared" si="45"/>
        <v>17</v>
      </c>
      <c r="B1298" s="136"/>
      <c r="C1298" s="67"/>
      <c r="D1298" s="67"/>
      <c r="E1298" s="137"/>
      <c r="F1298" s="63"/>
      <c r="G1298" s="73"/>
      <c r="H1298" s="65"/>
      <c r="I1298" s="138"/>
    </row>
    <row r="1299" spans="1:9" ht="24" customHeight="1">
      <c r="A1299" s="114">
        <f t="shared" si="45"/>
        <v>18</v>
      </c>
      <c r="B1299" s="139"/>
      <c r="C1299" s="140" t="s">
        <v>65</v>
      </c>
      <c r="D1299" s="141"/>
      <c r="E1299" s="142"/>
      <c r="F1299" s="143"/>
      <c r="G1299" s="144"/>
      <c r="H1299" s="144"/>
      <c r="I1299" s="145"/>
    </row>
    <row r="1300" spans="1:9" ht="24" customHeight="1">
      <c r="A1300" s="114">
        <f t="shared" si="45"/>
        <v>19</v>
      </c>
      <c r="B1300" s="146" t="s">
        <v>81</v>
      </c>
      <c r="C1300" s="147" t="s">
        <v>61</v>
      </c>
      <c r="D1300" s="150"/>
      <c r="E1300" s="149" t="s">
        <v>113</v>
      </c>
      <c r="F1300" s="68">
        <v>2</v>
      </c>
      <c r="G1300" s="69"/>
      <c r="H1300" s="69"/>
      <c r="I1300" s="155"/>
    </row>
    <row r="1301" spans="1:9" ht="24" customHeight="1">
      <c r="A1301" s="114">
        <f t="shared" si="45"/>
        <v>20</v>
      </c>
      <c r="B1301" s="136"/>
      <c r="C1301" s="150" t="s">
        <v>59</v>
      </c>
      <c r="D1301" s="150"/>
      <c r="E1301" s="152" t="s">
        <v>113</v>
      </c>
      <c r="F1301" s="70">
        <v>1</v>
      </c>
      <c r="G1301" s="65"/>
      <c r="H1301" s="65"/>
      <c r="I1301" s="153"/>
    </row>
    <row r="1302" spans="1:9" ht="24" customHeight="1">
      <c r="A1302" s="114">
        <f t="shared" si="45"/>
        <v>21</v>
      </c>
      <c r="B1302" s="136"/>
      <c r="C1302" s="150" t="s">
        <v>60</v>
      </c>
      <c r="D1302" s="150"/>
      <c r="E1302" s="152" t="s">
        <v>113</v>
      </c>
      <c r="F1302" s="70">
        <v>1</v>
      </c>
      <c r="G1302" s="65"/>
      <c r="H1302" s="65"/>
      <c r="I1302" s="153"/>
    </row>
    <row r="1303" spans="1:9" ht="24" customHeight="1">
      <c r="A1303" s="114">
        <f t="shared" si="45"/>
        <v>22</v>
      </c>
      <c r="B1303" s="136"/>
      <c r="C1303" s="150"/>
      <c r="D1303" s="150"/>
      <c r="E1303" s="152"/>
      <c r="F1303" s="70"/>
      <c r="G1303" s="65"/>
      <c r="H1303" s="65"/>
      <c r="I1303" s="153"/>
    </row>
    <row r="1304" spans="1:9" ht="24" customHeight="1">
      <c r="A1304" s="114">
        <f t="shared" si="45"/>
        <v>23</v>
      </c>
      <c r="B1304" s="136"/>
      <c r="C1304" s="150"/>
      <c r="D1304" s="150"/>
      <c r="E1304" s="152"/>
      <c r="F1304" s="70"/>
      <c r="G1304" s="65"/>
      <c r="H1304" s="65"/>
      <c r="I1304" s="153"/>
    </row>
    <row r="1305" spans="1:9" ht="24" customHeight="1">
      <c r="A1305" s="114">
        <f t="shared" si="45"/>
        <v>24</v>
      </c>
      <c r="B1305" s="136"/>
      <c r="C1305" s="150"/>
      <c r="D1305" s="150"/>
      <c r="E1305" s="152"/>
      <c r="F1305" s="70"/>
      <c r="G1305" s="65"/>
      <c r="H1305" s="65"/>
      <c r="I1305" s="153"/>
    </row>
    <row r="1306" spans="1:9" ht="24" customHeight="1">
      <c r="A1306" s="114">
        <f t="shared" si="45"/>
        <v>25</v>
      </c>
      <c r="B1306" s="139"/>
      <c r="C1306" s="140" t="s">
        <v>65</v>
      </c>
      <c r="D1306" s="141"/>
      <c r="E1306" s="154"/>
      <c r="F1306" s="143"/>
      <c r="G1306" s="144"/>
      <c r="H1306" s="144"/>
      <c r="I1306" s="145"/>
    </row>
    <row r="1307" spans="1:9" ht="24" customHeight="1">
      <c r="A1307" s="114">
        <f t="shared" si="45"/>
        <v>26</v>
      </c>
      <c r="B1307" s="146" t="s">
        <v>82</v>
      </c>
      <c r="C1307" s="74"/>
      <c r="D1307" s="74"/>
      <c r="E1307" s="149"/>
      <c r="F1307" s="68"/>
      <c r="G1307" s="69"/>
      <c r="H1307" s="69"/>
      <c r="I1307" s="155"/>
    </row>
    <row r="1308" spans="1:9" ht="24" customHeight="1">
      <c r="A1308" s="114">
        <f t="shared" si="45"/>
        <v>27</v>
      </c>
      <c r="B1308" s="136"/>
      <c r="C1308" s="75"/>
      <c r="D1308" s="75"/>
      <c r="E1308" s="152"/>
      <c r="F1308" s="70"/>
      <c r="G1308" s="65"/>
      <c r="H1308" s="65"/>
      <c r="I1308" s="153"/>
    </row>
    <row r="1309" spans="1:9" ht="24" customHeight="1">
      <c r="A1309" s="114">
        <f t="shared" si="45"/>
        <v>28</v>
      </c>
      <c r="B1309" s="136"/>
      <c r="C1309" s="75"/>
      <c r="D1309" s="75"/>
      <c r="E1309" s="152"/>
      <c r="F1309" s="70"/>
      <c r="G1309" s="65"/>
      <c r="H1309" s="65"/>
      <c r="I1309" s="153"/>
    </row>
    <row r="1310" spans="1:9" ht="24" customHeight="1">
      <c r="A1310" s="114">
        <f t="shared" si="45"/>
        <v>29</v>
      </c>
      <c r="B1310" s="136"/>
      <c r="C1310" s="75"/>
      <c r="D1310" s="75"/>
      <c r="E1310" s="152"/>
      <c r="F1310" s="70"/>
      <c r="G1310" s="65"/>
      <c r="H1310" s="65"/>
      <c r="I1310" s="153"/>
    </row>
    <row r="1311" spans="1:9" ht="24" customHeight="1">
      <c r="A1311" s="114">
        <f t="shared" si="45"/>
        <v>30</v>
      </c>
      <c r="B1311" s="136"/>
      <c r="C1311" s="75"/>
      <c r="D1311" s="75"/>
      <c r="E1311" s="152"/>
      <c r="F1311" s="70"/>
      <c r="G1311" s="65"/>
      <c r="H1311" s="65"/>
      <c r="I1311" s="153"/>
    </row>
    <row r="1312" spans="1:9" ht="24" customHeight="1" thickBot="1">
      <c r="A1312" s="114">
        <f t="shared" si="4"/>
        <v>31</v>
      </c>
      <c r="B1312" s="156"/>
      <c r="C1312" s="157" t="s">
        <v>65</v>
      </c>
      <c r="D1312" s="158"/>
      <c r="E1312" s="159"/>
      <c r="F1312" s="160"/>
      <c r="G1312" s="161"/>
      <c r="H1312" s="161"/>
      <c r="I1312" s="162"/>
    </row>
    <row r="1313" spans="1:9" ht="24" customHeight="1" thickBot="1">
      <c r="A1313" s="114">
        <f t="shared" si="4"/>
        <v>32</v>
      </c>
      <c r="B1313" s="163" t="s">
        <v>66</v>
      </c>
      <c r="C1313" s="164"/>
      <c r="D1313" s="164"/>
      <c r="E1313" s="165"/>
      <c r="F1313" s="166"/>
      <c r="G1313" s="167"/>
      <c r="H1313" s="168"/>
      <c r="I1313" s="169"/>
    </row>
    <row r="1314" spans="1:9" ht="24" customHeight="1" thickTop="1">
      <c r="A1314" s="114">
        <v>1</v>
      </c>
      <c r="B1314" s="170" t="s">
        <v>363</v>
      </c>
      <c r="C1314" s="122"/>
      <c r="D1314" s="122"/>
      <c r="E1314" s="123"/>
      <c r="F1314" s="124"/>
      <c r="G1314" s="125"/>
      <c r="H1314" s="125"/>
      <c r="I1314" s="126"/>
    </row>
    <row r="1315" spans="1:9" ht="24" customHeight="1">
      <c r="A1315" s="114">
        <f t="shared" ref="A1315:A1344" si="46">A1314+1</f>
        <v>2</v>
      </c>
      <c r="B1315" s="171" t="s">
        <v>417</v>
      </c>
      <c r="I1315" s="128"/>
    </row>
    <row r="1316" spans="1:9" ht="24" customHeight="1" thickBot="1">
      <c r="A1316" s="114">
        <f t="shared" si="46"/>
        <v>3</v>
      </c>
      <c r="B1316" s="180" t="s">
        <v>416</v>
      </c>
      <c r="C1316" s="173"/>
      <c r="D1316" s="173"/>
      <c r="E1316" s="174"/>
      <c r="F1316" s="175"/>
      <c r="G1316" s="176"/>
      <c r="H1316" s="176"/>
      <c r="I1316" s="177"/>
    </row>
    <row r="1317" spans="1:9" ht="24" customHeight="1" thickBot="1">
      <c r="A1317" s="114">
        <f t="shared" si="46"/>
        <v>4</v>
      </c>
      <c r="B1317" s="130" t="s">
        <v>0</v>
      </c>
      <c r="C1317" s="131" t="s">
        <v>1</v>
      </c>
      <c r="D1317" s="131" t="s">
        <v>2</v>
      </c>
      <c r="E1317" s="132" t="s">
        <v>3</v>
      </c>
      <c r="F1317" s="133" t="s">
        <v>4</v>
      </c>
      <c r="G1317" s="134" t="s">
        <v>524</v>
      </c>
      <c r="H1317" s="134" t="s">
        <v>525</v>
      </c>
      <c r="I1317" s="135" t="s">
        <v>5</v>
      </c>
    </row>
    <row r="1318" spans="1:9" ht="24" customHeight="1" thickTop="1">
      <c r="A1318" s="114">
        <f t="shared" si="46"/>
        <v>5</v>
      </c>
      <c r="B1318" s="136" t="s">
        <v>50</v>
      </c>
      <c r="C1318" s="67" t="s">
        <v>364</v>
      </c>
      <c r="D1318" s="81" t="s">
        <v>513</v>
      </c>
      <c r="E1318" s="137" t="s">
        <v>415</v>
      </c>
      <c r="F1318" s="63">
        <v>630.08000000000004</v>
      </c>
      <c r="G1318" s="64"/>
      <c r="H1318" s="65"/>
      <c r="I1318" s="138"/>
    </row>
    <row r="1319" spans="1:9" ht="24" customHeight="1">
      <c r="A1319" s="114">
        <f t="shared" si="46"/>
        <v>6</v>
      </c>
      <c r="B1319" s="136"/>
      <c r="C1319" s="67" t="s">
        <v>418</v>
      </c>
      <c r="D1319" s="67" t="s">
        <v>419</v>
      </c>
      <c r="E1319" s="137" t="s">
        <v>421</v>
      </c>
      <c r="F1319" s="63">
        <v>58.666666666666664</v>
      </c>
      <c r="G1319" s="66"/>
      <c r="H1319" s="65"/>
      <c r="I1319" s="138" t="s">
        <v>411</v>
      </c>
    </row>
    <row r="1320" spans="1:9" ht="24" customHeight="1">
      <c r="A1320" s="114">
        <f t="shared" si="46"/>
        <v>7</v>
      </c>
      <c r="B1320" s="136"/>
      <c r="C1320" s="67" t="s">
        <v>422</v>
      </c>
      <c r="D1320" s="67" t="s">
        <v>486</v>
      </c>
      <c r="E1320" s="137" t="s">
        <v>447</v>
      </c>
      <c r="F1320" s="63">
        <v>36.299999999999997</v>
      </c>
      <c r="G1320" s="66"/>
      <c r="H1320" s="65"/>
      <c r="I1320" s="138"/>
    </row>
    <row r="1321" spans="1:9" ht="24" customHeight="1">
      <c r="A1321" s="114">
        <f t="shared" si="46"/>
        <v>8</v>
      </c>
      <c r="B1321" s="136"/>
      <c r="C1321" s="67" t="s">
        <v>365</v>
      </c>
      <c r="D1321" s="67" t="s">
        <v>454</v>
      </c>
      <c r="E1321" s="137" t="s">
        <v>447</v>
      </c>
      <c r="F1321" s="63">
        <v>43.3</v>
      </c>
      <c r="G1321" s="66"/>
      <c r="H1321" s="65"/>
      <c r="I1321" s="138"/>
    </row>
    <row r="1322" spans="1:9" ht="24" customHeight="1">
      <c r="A1322" s="114">
        <f t="shared" si="46"/>
        <v>9</v>
      </c>
      <c r="B1322" s="136"/>
      <c r="C1322" s="67" t="s">
        <v>366</v>
      </c>
      <c r="D1322" s="67" t="s">
        <v>454</v>
      </c>
      <c r="E1322" s="137" t="s">
        <v>447</v>
      </c>
      <c r="F1322" s="63">
        <v>47.2</v>
      </c>
      <c r="G1322" s="66"/>
      <c r="H1322" s="65"/>
      <c r="I1322" s="138"/>
    </row>
    <row r="1323" spans="1:9" ht="24" customHeight="1">
      <c r="A1323" s="114">
        <f t="shared" si="46"/>
        <v>10</v>
      </c>
      <c r="B1323" s="136"/>
      <c r="C1323" s="67" t="s">
        <v>124</v>
      </c>
      <c r="D1323" s="67"/>
      <c r="E1323" s="137" t="s">
        <v>159</v>
      </c>
      <c r="F1323" s="63">
        <v>12.68</v>
      </c>
      <c r="G1323" s="66"/>
      <c r="H1323" s="65"/>
      <c r="I1323" s="138"/>
    </row>
    <row r="1324" spans="1:9" ht="24" customHeight="1">
      <c r="A1324" s="114">
        <f t="shared" si="46"/>
        <v>11</v>
      </c>
      <c r="B1324" s="136"/>
      <c r="C1324" s="67" t="s">
        <v>514</v>
      </c>
      <c r="D1324" s="113" t="s">
        <v>515</v>
      </c>
      <c r="E1324" s="137" t="s">
        <v>123</v>
      </c>
      <c r="F1324" s="63">
        <v>1</v>
      </c>
      <c r="G1324" s="64"/>
      <c r="H1324" s="65"/>
      <c r="I1324" s="138"/>
    </row>
    <row r="1325" spans="1:9" ht="24" customHeight="1">
      <c r="A1325" s="114">
        <f t="shared" si="46"/>
        <v>12</v>
      </c>
      <c r="B1325" s="136"/>
      <c r="C1325" s="67"/>
      <c r="D1325" s="67"/>
      <c r="E1325" s="137"/>
      <c r="F1325" s="63"/>
      <c r="G1325" s="64"/>
      <c r="H1325" s="65"/>
      <c r="I1325" s="138"/>
    </row>
    <row r="1326" spans="1:9" ht="24" customHeight="1">
      <c r="A1326" s="114">
        <f t="shared" si="46"/>
        <v>13</v>
      </c>
      <c r="B1326" s="136"/>
      <c r="C1326" s="67"/>
      <c r="D1326" s="67"/>
      <c r="E1326" s="137"/>
      <c r="F1326" s="63"/>
      <c r="G1326" s="73"/>
      <c r="H1326" s="65"/>
      <c r="I1326" s="138"/>
    </row>
    <row r="1327" spans="1:9" ht="24" customHeight="1">
      <c r="A1327" s="114">
        <f t="shared" si="46"/>
        <v>14</v>
      </c>
      <c r="B1327" s="139"/>
      <c r="C1327" s="140" t="s">
        <v>65</v>
      </c>
      <c r="D1327" s="141"/>
      <c r="E1327" s="142"/>
      <c r="F1327" s="143"/>
      <c r="G1327" s="144"/>
      <c r="H1327" s="144"/>
      <c r="I1327" s="145"/>
    </row>
    <row r="1328" spans="1:9" ht="24" customHeight="1">
      <c r="A1328" s="114">
        <f t="shared" si="46"/>
        <v>15</v>
      </c>
      <c r="B1328" s="146" t="s">
        <v>81</v>
      </c>
      <c r="C1328" s="147" t="s">
        <v>120</v>
      </c>
      <c r="D1328" s="150" t="s">
        <v>430</v>
      </c>
      <c r="E1328" s="149" t="s">
        <v>113</v>
      </c>
      <c r="F1328" s="68">
        <v>8</v>
      </c>
      <c r="G1328" s="69"/>
      <c r="H1328" s="69"/>
      <c r="I1328" s="155"/>
    </row>
    <row r="1329" spans="1:9" ht="24" customHeight="1">
      <c r="A1329" s="114">
        <f t="shared" si="46"/>
        <v>16</v>
      </c>
      <c r="B1329" s="136"/>
      <c r="C1329" s="150" t="s">
        <v>121</v>
      </c>
      <c r="D1329" s="150" t="s">
        <v>116</v>
      </c>
      <c r="E1329" s="152" t="s">
        <v>113</v>
      </c>
      <c r="F1329" s="70">
        <v>8</v>
      </c>
      <c r="G1329" s="65"/>
      <c r="H1329" s="65"/>
      <c r="I1329" s="153"/>
    </row>
    <row r="1330" spans="1:9" ht="24" customHeight="1">
      <c r="A1330" s="114">
        <f t="shared" si="46"/>
        <v>17</v>
      </c>
      <c r="B1330" s="136"/>
      <c r="C1330" s="150" t="s">
        <v>519</v>
      </c>
      <c r="D1330" s="150" t="s">
        <v>518</v>
      </c>
      <c r="E1330" s="152" t="s">
        <v>117</v>
      </c>
      <c r="F1330" s="70">
        <v>8</v>
      </c>
      <c r="G1330" s="65"/>
      <c r="H1330" s="65"/>
      <c r="I1330" s="153"/>
    </row>
    <row r="1331" spans="1:9" ht="24" customHeight="1">
      <c r="A1331" s="114">
        <f t="shared" si="46"/>
        <v>18</v>
      </c>
      <c r="B1331" s="136"/>
      <c r="C1331" s="150" t="s">
        <v>61</v>
      </c>
      <c r="D1331" s="150" t="s">
        <v>116</v>
      </c>
      <c r="E1331" s="152" t="s">
        <v>117</v>
      </c>
      <c r="F1331" s="70">
        <v>8</v>
      </c>
      <c r="G1331" s="65"/>
      <c r="H1331" s="65"/>
      <c r="I1331" s="153"/>
    </row>
    <row r="1332" spans="1:9" ht="24" customHeight="1">
      <c r="A1332" s="114">
        <f t="shared" si="46"/>
        <v>19</v>
      </c>
      <c r="B1332" s="136"/>
      <c r="C1332" s="150" t="s">
        <v>93</v>
      </c>
      <c r="D1332" s="150" t="s">
        <v>426</v>
      </c>
      <c r="E1332" s="152" t="s">
        <v>113</v>
      </c>
      <c r="F1332" s="70">
        <v>15</v>
      </c>
      <c r="G1332" s="65"/>
      <c r="H1332" s="65"/>
      <c r="I1332" s="153"/>
    </row>
    <row r="1333" spans="1:9" ht="24" customHeight="1">
      <c r="A1333" s="114">
        <f t="shared" si="46"/>
        <v>20</v>
      </c>
      <c r="B1333" s="136"/>
      <c r="C1333" s="150" t="s">
        <v>94</v>
      </c>
      <c r="D1333" s="150" t="s">
        <v>116</v>
      </c>
      <c r="E1333" s="152" t="s">
        <v>113</v>
      </c>
      <c r="F1333" s="70">
        <v>15</v>
      </c>
      <c r="G1333" s="65"/>
      <c r="H1333" s="65"/>
      <c r="I1333" s="153"/>
    </row>
    <row r="1334" spans="1:9" ht="24" customHeight="1">
      <c r="A1334" s="114">
        <f t="shared" si="46"/>
        <v>21</v>
      </c>
      <c r="B1334" s="136"/>
      <c r="C1334" s="150" t="s">
        <v>59</v>
      </c>
      <c r="D1334" s="150" t="s">
        <v>116</v>
      </c>
      <c r="E1334" s="152" t="s">
        <v>113</v>
      </c>
      <c r="F1334" s="70">
        <v>15</v>
      </c>
      <c r="G1334" s="65"/>
      <c r="H1334" s="65"/>
      <c r="I1334" s="153"/>
    </row>
    <row r="1335" spans="1:9" ht="24" customHeight="1">
      <c r="A1335" s="114">
        <f t="shared" si="46"/>
        <v>22</v>
      </c>
      <c r="B1335" s="136"/>
      <c r="C1335" s="150" t="s">
        <v>60</v>
      </c>
      <c r="D1335" s="150" t="s">
        <v>116</v>
      </c>
      <c r="E1335" s="152" t="s">
        <v>117</v>
      </c>
      <c r="F1335" s="70">
        <v>15</v>
      </c>
      <c r="G1335" s="65"/>
      <c r="H1335" s="65"/>
      <c r="I1335" s="153"/>
    </row>
    <row r="1336" spans="1:9" ht="24" customHeight="1">
      <c r="A1336" s="114">
        <f t="shared" si="46"/>
        <v>23</v>
      </c>
      <c r="B1336" s="136"/>
      <c r="C1336" s="184" t="s">
        <v>61</v>
      </c>
      <c r="D1336" s="184" t="s">
        <v>427</v>
      </c>
      <c r="E1336" s="137" t="s">
        <v>117</v>
      </c>
      <c r="F1336" s="63">
        <v>5</v>
      </c>
      <c r="G1336" s="65"/>
      <c r="H1336" s="65"/>
      <c r="I1336" s="138"/>
    </row>
    <row r="1337" spans="1:9" ht="24" customHeight="1">
      <c r="A1337" s="114">
        <f t="shared" si="46"/>
        <v>24</v>
      </c>
      <c r="B1337" s="136"/>
      <c r="C1337" s="184" t="s">
        <v>59</v>
      </c>
      <c r="D1337" s="184" t="s">
        <v>116</v>
      </c>
      <c r="E1337" s="137" t="s">
        <v>117</v>
      </c>
      <c r="F1337" s="63">
        <v>5</v>
      </c>
      <c r="G1337" s="65"/>
      <c r="H1337" s="65"/>
      <c r="I1337" s="138"/>
    </row>
    <row r="1338" spans="1:9" ht="24" customHeight="1">
      <c r="A1338" s="114">
        <f t="shared" si="46"/>
        <v>25</v>
      </c>
      <c r="B1338" s="136"/>
      <c r="C1338" s="184"/>
      <c r="D1338" s="184"/>
      <c r="E1338" s="137"/>
      <c r="F1338" s="63"/>
      <c r="G1338" s="65"/>
      <c r="H1338" s="65"/>
      <c r="I1338" s="138"/>
    </row>
    <row r="1339" spans="1:9" ht="24" customHeight="1">
      <c r="A1339" s="114">
        <f t="shared" si="46"/>
        <v>26</v>
      </c>
      <c r="B1339" s="139"/>
      <c r="C1339" s="140" t="s">
        <v>65</v>
      </c>
      <c r="D1339" s="141"/>
      <c r="E1339" s="154"/>
      <c r="F1339" s="143"/>
      <c r="G1339" s="144"/>
      <c r="H1339" s="144"/>
      <c r="I1339" s="145"/>
    </row>
    <row r="1340" spans="1:9" ht="24" customHeight="1">
      <c r="A1340" s="114">
        <f t="shared" si="46"/>
        <v>27</v>
      </c>
      <c r="B1340" s="146" t="s">
        <v>82</v>
      </c>
      <c r="C1340" s="74" t="s">
        <v>428</v>
      </c>
      <c r="D1340" s="74"/>
      <c r="E1340" s="149" t="s">
        <v>123</v>
      </c>
      <c r="F1340" s="68">
        <v>1</v>
      </c>
      <c r="G1340" s="69"/>
      <c r="H1340" s="69"/>
      <c r="I1340" s="155"/>
    </row>
    <row r="1341" spans="1:9" ht="24" customHeight="1">
      <c r="A1341" s="114">
        <f t="shared" si="46"/>
        <v>28</v>
      </c>
      <c r="B1341" s="136"/>
      <c r="C1341" s="75" t="s">
        <v>429</v>
      </c>
      <c r="D1341" s="75"/>
      <c r="E1341" s="152" t="s">
        <v>123</v>
      </c>
      <c r="F1341" s="70">
        <v>1</v>
      </c>
      <c r="G1341" s="65"/>
      <c r="H1341" s="65"/>
      <c r="I1341" s="153"/>
    </row>
    <row r="1342" spans="1:9" ht="24" customHeight="1">
      <c r="A1342" s="114">
        <f t="shared" si="46"/>
        <v>29</v>
      </c>
      <c r="B1342" s="136"/>
      <c r="C1342" s="75"/>
      <c r="D1342" s="75"/>
      <c r="E1342" s="152"/>
      <c r="F1342" s="70"/>
      <c r="G1342" s="65"/>
      <c r="H1342" s="65"/>
      <c r="I1342" s="153"/>
    </row>
    <row r="1343" spans="1:9" ht="24" customHeight="1">
      <c r="A1343" s="114">
        <f t="shared" si="46"/>
        <v>30</v>
      </c>
      <c r="B1343" s="136"/>
      <c r="C1343" s="75"/>
      <c r="D1343" s="75"/>
      <c r="E1343" s="152"/>
      <c r="F1343" s="70"/>
      <c r="G1343" s="65"/>
      <c r="H1343" s="65"/>
      <c r="I1343" s="153"/>
    </row>
    <row r="1344" spans="1:9" ht="24" customHeight="1" thickBot="1">
      <c r="A1344" s="114">
        <f t="shared" si="46"/>
        <v>31</v>
      </c>
      <c r="B1344" s="156"/>
      <c r="C1344" s="157" t="s">
        <v>65</v>
      </c>
      <c r="D1344" s="158"/>
      <c r="E1344" s="159"/>
      <c r="F1344" s="160"/>
      <c r="G1344" s="161"/>
      <c r="H1344" s="161"/>
      <c r="I1344" s="162"/>
    </row>
    <row r="1345" spans="1:9" ht="24" customHeight="1" thickBot="1">
      <c r="A1345" s="114">
        <f t="shared" si="4"/>
        <v>32</v>
      </c>
      <c r="B1345" s="163" t="s">
        <v>66</v>
      </c>
      <c r="C1345" s="164"/>
      <c r="D1345" s="164"/>
      <c r="E1345" s="165"/>
      <c r="F1345" s="166"/>
      <c r="G1345" s="167"/>
      <c r="H1345" s="168"/>
      <c r="I1345" s="169"/>
    </row>
    <row r="1346" spans="1:9" ht="24" customHeight="1" thickTop="1">
      <c r="A1346" s="114">
        <v>1</v>
      </c>
      <c r="B1346" s="170" t="s">
        <v>367</v>
      </c>
      <c r="C1346" s="122"/>
      <c r="D1346" s="122"/>
      <c r="E1346" s="123"/>
      <c r="F1346" s="124"/>
      <c r="G1346" s="125"/>
      <c r="H1346" s="125"/>
      <c r="I1346" s="126"/>
    </row>
    <row r="1347" spans="1:9" ht="24" customHeight="1" thickBot="1">
      <c r="A1347" s="114">
        <f t="shared" ref="A1347:A1375" si="47">A1346+1</f>
        <v>2</v>
      </c>
      <c r="B1347" s="172" t="s">
        <v>492</v>
      </c>
      <c r="C1347" s="173"/>
      <c r="D1347" s="173"/>
      <c r="E1347" s="174"/>
      <c r="F1347" s="175"/>
      <c r="G1347" s="176"/>
      <c r="H1347" s="176"/>
      <c r="I1347" s="177"/>
    </row>
    <row r="1348" spans="1:9" ht="24" customHeight="1" thickBot="1">
      <c r="A1348" s="114">
        <f t="shared" si="47"/>
        <v>3</v>
      </c>
      <c r="B1348" s="130" t="s">
        <v>0</v>
      </c>
      <c r="C1348" s="131" t="s">
        <v>1</v>
      </c>
      <c r="D1348" s="131" t="s">
        <v>2</v>
      </c>
      <c r="E1348" s="132" t="s">
        <v>3</v>
      </c>
      <c r="F1348" s="133" t="s">
        <v>4</v>
      </c>
      <c r="G1348" s="134" t="s">
        <v>524</v>
      </c>
      <c r="H1348" s="134" t="s">
        <v>525</v>
      </c>
      <c r="I1348" s="135" t="s">
        <v>5</v>
      </c>
    </row>
    <row r="1349" spans="1:9" ht="24" customHeight="1" thickTop="1">
      <c r="A1349" s="114">
        <f t="shared" si="47"/>
        <v>4</v>
      </c>
      <c r="B1349" s="136" t="s">
        <v>50</v>
      </c>
      <c r="C1349" s="67" t="s">
        <v>368</v>
      </c>
      <c r="D1349" s="81" t="s">
        <v>437</v>
      </c>
      <c r="E1349" s="137" t="s">
        <v>123</v>
      </c>
      <c r="F1349" s="63">
        <v>1</v>
      </c>
      <c r="G1349" s="64"/>
      <c r="H1349" s="65"/>
      <c r="I1349" s="138"/>
    </row>
    <row r="1350" spans="1:9" ht="24" customHeight="1">
      <c r="A1350" s="114">
        <f t="shared" si="47"/>
        <v>5</v>
      </c>
      <c r="B1350" s="136"/>
      <c r="C1350" s="67" t="s">
        <v>369</v>
      </c>
      <c r="D1350" s="67"/>
      <c r="E1350" s="137" t="s">
        <v>123</v>
      </c>
      <c r="F1350" s="63">
        <v>1</v>
      </c>
      <c r="G1350" s="66"/>
      <c r="H1350" s="65"/>
      <c r="I1350" s="138"/>
    </row>
    <row r="1351" spans="1:9" ht="24" customHeight="1">
      <c r="A1351" s="114">
        <f t="shared" si="47"/>
        <v>6</v>
      </c>
      <c r="B1351" s="136"/>
      <c r="C1351" s="67" t="s">
        <v>481</v>
      </c>
      <c r="D1351" s="67" t="s">
        <v>370</v>
      </c>
      <c r="E1351" s="137" t="s">
        <v>123</v>
      </c>
      <c r="F1351" s="63">
        <v>1</v>
      </c>
      <c r="G1351" s="66"/>
      <c r="H1351" s="65"/>
      <c r="I1351" s="138"/>
    </row>
    <row r="1352" spans="1:9" ht="24" customHeight="1">
      <c r="A1352" s="114">
        <f t="shared" si="47"/>
        <v>7</v>
      </c>
      <c r="B1352" s="136"/>
      <c r="C1352" s="67"/>
      <c r="D1352" s="67"/>
      <c r="E1352" s="137"/>
      <c r="F1352" s="63"/>
      <c r="G1352" s="66"/>
      <c r="H1352" s="65"/>
      <c r="I1352" s="138"/>
    </row>
    <row r="1353" spans="1:9" ht="24" customHeight="1">
      <c r="A1353" s="114">
        <f t="shared" si="47"/>
        <v>8</v>
      </c>
      <c r="B1353" s="136"/>
      <c r="C1353" s="67"/>
      <c r="D1353" s="67"/>
      <c r="E1353" s="137"/>
      <c r="F1353" s="63"/>
      <c r="G1353" s="66"/>
      <c r="H1353" s="65"/>
      <c r="I1353" s="138"/>
    </row>
    <row r="1354" spans="1:9" ht="24" customHeight="1">
      <c r="A1354" s="114">
        <f t="shared" si="47"/>
        <v>9</v>
      </c>
      <c r="B1354" s="136"/>
      <c r="C1354" s="67"/>
      <c r="D1354" s="67"/>
      <c r="E1354" s="137"/>
      <c r="F1354" s="63"/>
      <c r="G1354" s="66"/>
      <c r="H1354" s="65"/>
      <c r="I1354" s="138"/>
    </row>
    <row r="1355" spans="1:9" ht="24" customHeight="1">
      <c r="A1355" s="114">
        <f t="shared" si="47"/>
        <v>10</v>
      </c>
      <c r="B1355" s="136"/>
      <c r="C1355" s="67"/>
      <c r="D1355" s="67"/>
      <c r="E1355" s="137"/>
      <c r="F1355" s="63"/>
      <c r="G1355" s="64"/>
      <c r="H1355" s="65"/>
      <c r="I1355" s="138"/>
    </row>
    <row r="1356" spans="1:9" ht="24" customHeight="1">
      <c r="A1356" s="114">
        <f t="shared" si="47"/>
        <v>11</v>
      </c>
      <c r="B1356" s="136"/>
      <c r="C1356" s="67"/>
      <c r="D1356" s="67"/>
      <c r="E1356" s="137"/>
      <c r="F1356" s="63"/>
      <c r="G1356" s="64"/>
      <c r="H1356" s="65"/>
      <c r="I1356" s="138"/>
    </row>
    <row r="1357" spans="1:9" ht="24" customHeight="1">
      <c r="A1357" s="114">
        <f t="shared" si="47"/>
        <v>12</v>
      </c>
      <c r="B1357" s="136"/>
      <c r="C1357" s="67"/>
      <c r="D1357" s="67"/>
      <c r="E1357" s="137"/>
      <c r="F1357" s="63"/>
      <c r="G1357" s="64"/>
      <c r="H1357" s="65"/>
      <c r="I1357" s="138"/>
    </row>
    <row r="1358" spans="1:9" ht="24" customHeight="1">
      <c r="A1358" s="114">
        <f t="shared" si="47"/>
        <v>13</v>
      </c>
      <c r="B1358" s="136"/>
      <c r="C1358" s="67"/>
      <c r="D1358" s="67"/>
      <c r="E1358" s="137"/>
      <c r="F1358" s="63"/>
      <c r="G1358" s="64"/>
      <c r="H1358" s="65"/>
      <c r="I1358" s="138"/>
    </row>
    <row r="1359" spans="1:9" ht="24" customHeight="1">
      <c r="A1359" s="114">
        <f t="shared" si="47"/>
        <v>14</v>
      </c>
      <c r="B1359" s="136"/>
      <c r="C1359" s="67"/>
      <c r="D1359" s="72"/>
      <c r="E1359" s="137"/>
      <c r="F1359" s="63"/>
      <c r="G1359" s="64"/>
      <c r="H1359" s="65"/>
      <c r="I1359" s="138"/>
    </row>
    <row r="1360" spans="1:9" ht="24" customHeight="1">
      <c r="A1360" s="114">
        <f t="shared" si="47"/>
        <v>15</v>
      </c>
      <c r="B1360" s="136"/>
      <c r="C1360" s="67"/>
      <c r="D1360" s="72"/>
      <c r="E1360" s="137"/>
      <c r="F1360" s="63"/>
      <c r="G1360" s="64"/>
      <c r="H1360" s="65"/>
      <c r="I1360" s="138"/>
    </row>
    <row r="1361" spans="1:9" ht="24" customHeight="1">
      <c r="A1361" s="114">
        <f t="shared" si="47"/>
        <v>16</v>
      </c>
      <c r="B1361" s="136"/>
      <c r="C1361" s="67"/>
      <c r="D1361" s="67"/>
      <c r="E1361" s="178"/>
      <c r="F1361" s="63"/>
      <c r="G1361" s="73"/>
      <c r="H1361" s="65"/>
      <c r="I1361" s="179"/>
    </row>
    <row r="1362" spans="1:9" ht="24" customHeight="1">
      <c r="A1362" s="114">
        <f t="shared" si="47"/>
        <v>17</v>
      </c>
      <c r="B1362" s="136"/>
      <c r="C1362" s="67"/>
      <c r="D1362" s="67"/>
      <c r="E1362" s="137"/>
      <c r="F1362" s="63"/>
      <c r="G1362" s="73"/>
      <c r="H1362" s="65"/>
      <c r="I1362" s="138"/>
    </row>
    <row r="1363" spans="1:9" ht="24" customHeight="1">
      <c r="A1363" s="114">
        <f t="shared" si="47"/>
        <v>18</v>
      </c>
      <c r="B1363" s="139"/>
      <c r="C1363" s="140" t="s">
        <v>65</v>
      </c>
      <c r="D1363" s="141"/>
      <c r="E1363" s="142"/>
      <c r="F1363" s="143"/>
      <c r="G1363" s="144"/>
      <c r="H1363" s="144"/>
      <c r="I1363" s="145"/>
    </row>
    <row r="1364" spans="1:9" ht="24" customHeight="1">
      <c r="A1364" s="114">
        <f t="shared" si="47"/>
        <v>19</v>
      </c>
      <c r="B1364" s="146" t="s">
        <v>81</v>
      </c>
      <c r="C1364" s="147" t="s">
        <v>61</v>
      </c>
      <c r="D1364" s="150"/>
      <c r="E1364" s="149" t="s">
        <v>113</v>
      </c>
      <c r="F1364" s="68">
        <v>0.5</v>
      </c>
      <c r="G1364" s="69"/>
      <c r="H1364" s="69"/>
      <c r="I1364" s="155"/>
    </row>
    <row r="1365" spans="1:9" ht="24" customHeight="1">
      <c r="A1365" s="114">
        <f t="shared" si="47"/>
        <v>20</v>
      </c>
      <c r="B1365" s="136"/>
      <c r="C1365" s="150" t="s">
        <v>406</v>
      </c>
      <c r="D1365" s="150"/>
      <c r="E1365" s="152" t="s">
        <v>113</v>
      </c>
      <c r="F1365" s="70">
        <v>0.5</v>
      </c>
      <c r="G1365" s="65"/>
      <c r="H1365" s="65"/>
      <c r="I1365" s="153"/>
    </row>
    <row r="1366" spans="1:9" ht="24" customHeight="1">
      <c r="A1366" s="114">
        <f t="shared" si="47"/>
        <v>21</v>
      </c>
      <c r="B1366" s="136"/>
      <c r="C1366" s="150" t="s">
        <v>60</v>
      </c>
      <c r="D1366" s="150"/>
      <c r="E1366" s="152" t="s">
        <v>113</v>
      </c>
      <c r="F1366" s="70">
        <v>0</v>
      </c>
      <c r="G1366" s="65"/>
      <c r="H1366" s="65"/>
      <c r="I1366" s="153"/>
    </row>
    <row r="1367" spans="1:9" ht="24" customHeight="1">
      <c r="A1367" s="114">
        <f t="shared" si="47"/>
        <v>22</v>
      </c>
      <c r="B1367" s="136"/>
      <c r="C1367" s="150"/>
      <c r="D1367" s="150"/>
      <c r="E1367" s="152"/>
      <c r="F1367" s="70"/>
      <c r="G1367" s="65"/>
      <c r="H1367" s="65"/>
      <c r="I1367" s="153"/>
    </row>
    <row r="1368" spans="1:9" ht="24" customHeight="1">
      <c r="A1368" s="114">
        <f t="shared" si="47"/>
        <v>23</v>
      </c>
      <c r="B1368" s="136"/>
      <c r="C1368" s="150"/>
      <c r="D1368" s="150"/>
      <c r="E1368" s="152"/>
      <c r="F1368" s="70"/>
      <c r="G1368" s="65"/>
      <c r="H1368" s="65"/>
      <c r="I1368" s="153"/>
    </row>
    <row r="1369" spans="1:9" ht="24" customHeight="1">
      <c r="A1369" s="114">
        <f t="shared" si="47"/>
        <v>24</v>
      </c>
      <c r="B1369" s="136"/>
      <c r="C1369" s="150"/>
      <c r="D1369" s="150"/>
      <c r="E1369" s="152"/>
      <c r="F1369" s="70"/>
      <c r="G1369" s="65"/>
      <c r="H1369" s="65"/>
      <c r="I1369" s="153"/>
    </row>
    <row r="1370" spans="1:9" ht="24" customHeight="1">
      <c r="A1370" s="114">
        <f t="shared" si="47"/>
        <v>25</v>
      </c>
      <c r="B1370" s="139"/>
      <c r="C1370" s="140" t="s">
        <v>65</v>
      </c>
      <c r="D1370" s="141"/>
      <c r="E1370" s="154"/>
      <c r="F1370" s="143"/>
      <c r="G1370" s="144"/>
      <c r="H1370" s="144"/>
      <c r="I1370" s="145"/>
    </row>
    <row r="1371" spans="1:9" ht="24" customHeight="1">
      <c r="A1371" s="114">
        <f t="shared" si="47"/>
        <v>26</v>
      </c>
      <c r="B1371" s="146" t="s">
        <v>82</v>
      </c>
      <c r="C1371" s="74"/>
      <c r="D1371" s="74"/>
      <c r="E1371" s="149"/>
      <c r="F1371" s="68"/>
      <c r="G1371" s="69"/>
      <c r="H1371" s="69"/>
      <c r="I1371" s="155"/>
    </row>
    <row r="1372" spans="1:9" ht="24" customHeight="1">
      <c r="A1372" s="114">
        <f t="shared" si="47"/>
        <v>27</v>
      </c>
      <c r="B1372" s="136"/>
      <c r="C1372" s="75"/>
      <c r="D1372" s="75"/>
      <c r="E1372" s="152"/>
      <c r="F1372" s="70"/>
      <c r="G1372" s="65"/>
      <c r="H1372" s="65"/>
      <c r="I1372" s="153"/>
    </row>
    <row r="1373" spans="1:9" ht="24" customHeight="1">
      <c r="A1373" s="114">
        <f t="shared" si="47"/>
        <v>28</v>
      </c>
      <c r="B1373" s="136"/>
      <c r="C1373" s="75"/>
      <c r="D1373" s="75"/>
      <c r="E1373" s="152"/>
      <c r="F1373" s="70"/>
      <c r="G1373" s="65"/>
      <c r="H1373" s="65"/>
      <c r="I1373" s="153"/>
    </row>
    <row r="1374" spans="1:9" ht="24" customHeight="1">
      <c r="A1374" s="114">
        <f t="shared" si="47"/>
        <v>29</v>
      </c>
      <c r="B1374" s="136"/>
      <c r="C1374" s="75"/>
      <c r="D1374" s="75"/>
      <c r="E1374" s="152"/>
      <c r="F1374" s="70"/>
      <c r="G1374" s="65"/>
      <c r="H1374" s="65"/>
      <c r="I1374" s="153"/>
    </row>
    <row r="1375" spans="1:9" ht="24" customHeight="1">
      <c r="A1375" s="114">
        <f t="shared" si="47"/>
        <v>30</v>
      </c>
      <c r="B1375" s="136"/>
      <c r="C1375" s="75"/>
      <c r="D1375" s="75"/>
      <c r="E1375" s="152"/>
      <c r="F1375" s="70"/>
      <c r="G1375" s="65"/>
      <c r="H1375" s="65"/>
      <c r="I1375" s="153"/>
    </row>
    <row r="1376" spans="1:9" ht="24" customHeight="1" thickBot="1">
      <c r="A1376" s="114">
        <f t="shared" si="4"/>
        <v>31</v>
      </c>
      <c r="B1376" s="156"/>
      <c r="C1376" s="157" t="s">
        <v>65</v>
      </c>
      <c r="D1376" s="158"/>
      <c r="E1376" s="159"/>
      <c r="F1376" s="160"/>
      <c r="G1376" s="161"/>
      <c r="H1376" s="161"/>
      <c r="I1376" s="162"/>
    </row>
    <row r="1377" spans="1:9" ht="24" customHeight="1" thickBot="1">
      <c r="A1377" s="114">
        <f t="shared" si="4"/>
        <v>32</v>
      </c>
      <c r="B1377" s="163" t="s">
        <v>66</v>
      </c>
      <c r="C1377" s="164"/>
      <c r="D1377" s="164"/>
      <c r="E1377" s="165"/>
      <c r="F1377" s="166"/>
      <c r="G1377" s="167"/>
      <c r="H1377" s="168"/>
      <c r="I1377" s="169"/>
    </row>
    <row r="1378" spans="1:9" ht="24" customHeight="1" thickTop="1">
      <c r="A1378" s="114">
        <v>1</v>
      </c>
      <c r="B1378" s="170" t="s">
        <v>371</v>
      </c>
      <c r="C1378" s="122"/>
      <c r="D1378" s="122"/>
      <c r="E1378" s="123"/>
      <c r="F1378" s="124"/>
      <c r="G1378" s="125"/>
      <c r="H1378" s="125"/>
      <c r="I1378" s="126"/>
    </row>
    <row r="1379" spans="1:9" ht="24" customHeight="1" thickBot="1">
      <c r="A1379" s="114">
        <f t="shared" ref="A1379:A1407" si="48">A1378+1</f>
        <v>2</v>
      </c>
      <c r="B1379" s="172" t="s">
        <v>493</v>
      </c>
      <c r="C1379" s="173"/>
      <c r="D1379" s="173"/>
      <c r="E1379" s="174"/>
      <c r="F1379" s="175"/>
      <c r="G1379" s="176"/>
      <c r="H1379" s="176"/>
      <c r="I1379" s="177"/>
    </row>
    <row r="1380" spans="1:9" ht="24" customHeight="1" thickBot="1">
      <c r="A1380" s="114">
        <f t="shared" si="48"/>
        <v>3</v>
      </c>
      <c r="B1380" s="130" t="s">
        <v>0</v>
      </c>
      <c r="C1380" s="131" t="s">
        <v>1</v>
      </c>
      <c r="D1380" s="131" t="s">
        <v>2</v>
      </c>
      <c r="E1380" s="132" t="s">
        <v>3</v>
      </c>
      <c r="F1380" s="133" t="s">
        <v>4</v>
      </c>
      <c r="G1380" s="134" t="s">
        <v>524</v>
      </c>
      <c r="H1380" s="134" t="s">
        <v>525</v>
      </c>
      <c r="I1380" s="135" t="s">
        <v>5</v>
      </c>
    </row>
    <row r="1381" spans="1:9" ht="24" customHeight="1" thickTop="1">
      <c r="A1381" s="114">
        <f t="shared" si="48"/>
        <v>4</v>
      </c>
      <c r="B1381" s="136" t="s">
        <v>50</v>
      </c>
      <c r="C1381" s="67" t="s">
        <v>372</v>
      </c>
      <c r="D1381" s="81" t="s">
        <v>373</v>
      </c>
      <c r="E1381" s="137" t="s">
        <v>115</v>
      </c>
      <c r="F1381" s="63">
        <v>11</v>
      </c>
      <c r="G1381" s="64"/>
      <c r="H1381" s="65"/>
      <c r="I1381" s="138"/>
    </row>
    <row r="1382" spans="1:9" ht="24" customHeight="1">
      <c r="A1382" s="114">
        <f t="shared" si="48"/>
        <v>5</v>
      </c>
      <c r="B1382" s="136"/>
      <c r="C1382" s="67" t="s">
        <v>374</v>
      </c>
      <c r="D1382" s="67" t="s">
        <v>375</v>
      </c>
      <c r="E1382" s="137" t="s">
        <v>115</v>
      </c>
      <c r="F1382" s="63">
        <v>7</v>
      </c>
      <c r="G1382" s="66"/>
      <c r="H1382" s="65"/>
      <c r="I1382" s="138"/>
    </row>
    <row r="1383" spans="1:9" ht="24" customHeight="1">
      <c r="A1383" s="114">
        <f t="shared" si="48"/>
        <v>6</v>
      </c>
      <c r="B1383" s="136"/>
      <c r="C1383" s="67"/>
      <c r="D1383" s="67"/>
      <c r="E1383" s="137"/>
      <c r="F1383" s="63"/>
      <c r="G1383" s="66"/>
      <c r="H1383" s="65"/>
      <c r="I1383" s="138"/>
    </row>
    <row r="1384" spans="1:9" ht="24" customHeight="1">
      <c r="A1384" s="114">
        <f t="shared" si="48"/>
        <v>7</v>
      </c>
      <c r="B1384" s="136"/>
      <c r="C1384" s="67"/>
      <c r="D1384" s="67"/>
      <c r="E1384" s="137"/>
      <c r="F1384" s="63"/>
      <c r="G1384" s="66"/>
      <c r="H1384" s="65"/>
      <c r="I1384" s="138"/>
    </row>
    <row r="1385" spans="1:9" ht="24" customHeight="1">
      <c r="A1385" s="114">
        <f t="shared" si="48"/>
        <v>8</v>
      </c>
      <c r="B1385" s="136"/>
      <c r="C1385" s="67"/>
      <c r="D1385" s="67"/>
      <c r="E1385" s="137"/>
      <c r="F1385" s="63"/>
      <c r="G1385" s="66"/>
      <c r="H1385" s="65"/>
      <c r="I1385" s="138"/>
    </row>
    <row r="1386" spans="1:9" ht="24" customHeight="1">
      <c r="A1386" s="114">
        <f t="shared" si="48"/>
        <v>9</v>
      </c>
      <c r="B1386" s="136"/>
      <c r="C1386" s="67"/>
      <c r="D1386" s="67"/>
      <c r="E1386" s="137"/>
      <c r="F1386" s="63"/>
      <c r="G1386" s="64"/>
      <c r="H1386" s="65"/>
      <c r="I1386" s="138"/>
    </row>
    <row r="1387" spans="1:9" ht="24" customHeight="1">
      <c r="A1387" s="114">
        <f t="shared" si="48"/>
        <v>10</v>
      </c>
      <c r="B1387" s="136"/>
      <c r="C1387" s="67"/>
      <c r="D1387" s="67"/>
      <c r="E1387" s="137"/>
      <c r="F1387" s="63"/>
      <c r="G1387" s="64"/>
      <c r="H1387" s="65"/>
      <c r="I1387" s="138"/>
    </row>
    <row r="1388" spans="1:9" ht="24" customHeight="1">
      <c r="A1388" s="114">
        <f t="shared" si="48"/>
        <v>11</v>
      </c>
      <c r="B1388" s="136"/>
      <c r="C1388" s="67"/>
      <c r="D1388" s="67"/>
      <c r="E1388" s="137"/>
      <c r="F1388" s="63"/>
      <c r="G1388" s="64"/>
      <c r="H1388" s="65"/>
      <c r="I1388" s="138"/>
    </row>
    <row r="1389" spans="1:9" ht="24" customHeight="1">
      <c r="A1389" s="114">
        <f t="shared" si="48"/>
        <v>12</v>
      </c>
      <c r="B1389" s="136"/>
      <c r="C1389" s="67"/>
      <c r="D1389" s="67"/>
      <c r="E1389" s="137"/>
      <c r="F1389" s="63"/>
      <c r="G1389" s="64"/>
      <c r="H1389" s="65"/>
      <c r="I1389" s="138"/>
    </row>
    <row r="1390" spans="1:9" ht="24" customHeight="1">
      <c r="A1390" s="114">
        <f t="shared" si="48"/>
        <v>13</v>
      </c>
      <c r="B1390" s="136"/>
      <c r="C1390" s="67"/>
      <c r="D1390" s="67"/>
      <c r="E1390" s="137"/>
      <c r="F1390" s="63"/>
      <c r="G1390" s="64"/>
      <c r="H1390" s="65"/>
      <c r="I1390" s="138"/>
    </row>
    <row r="1391" spans="1:9" ht="24" customHeight="1">
      <c r="A1391" s="114">
        <f t="shared" si="48"/>
        <v>14</v>
      </c>
      <c r="B1391" s="136"/>
      <c r="C1391" s="67"/>
      <c r="D1391" s="72"/>
      <c r="E1391" s="137"/>
      <c r="F1391" s="63"/>
      <c r="G1391" s="64"/>
      <c r="H1391" s="65"/>
      <c r="I1391" s="138"/>
    </row>
    <row r="1392" spans="1:9" ht="24" customHeight="1">
      <c r="A1392" s="114">
        <f t="shared" si="48"/>
        <v>15</v>
      </c>
      <c r="B1392" s="136"/>
      <c r="C1392" s="67"/>
      <c r="D1392" s="72"/>
      <c r="E1392" s="137"/>
      <c r="F1392" s="63"/>
      <c r="G1392" s="64"/>
      <c r="H1392" s="65"/>
      <c r="I1392" s="138"/>
    </row>
    <row r="1393" spans="1:9" ht="24" customHeight="1">
      <c r="A1393" s="114">
        <f t="shared" si="48"/>
        <v>16</v>
      </c>
      <c r="B1393" s="136"/>
      <c r="C1393" s="67"/>
      <c r="D1393" s="67"/>
      <c r="E1393" s="178"/>
      <c r="F1393" s="63"/>
      <c r="G1393" s="73"/>
      <c r="H1393" s="65"/>
      <c r="I1393" s="179"/>
    </row>
    <row r="1394" spans="1:9" ht="24" customHeight="1">
      <c r="A1394" s="114">
        <f t="shared" si="48"/>
        <v>17</v>
      </c>
      <c r="B1394" s="136"/>
      <c r="C1394" s="67"/>
      <c r="D1394" s="67"/>
      <c r="E1394" s="137"/>
      <c r="F1394" s="63"/>
      <c r="G1394" s="73"/>
      <c r="H1394" s="65"/>
      <c r="I1394" s="138"/>
    </row>
    <row r="1395" spans="1:9" ht="24" customHeight="1">
      <c r="A1395" s="114">
        <f t="shared" si="48"/>
        <v>18</v>
      </c>
      <c r="B1395" s="139"/>
      <c r="C1395" s="140" t="s">
        <v>65</v>
      </c>
      <c r="D1395" s="141"/>
      <c r="E1395" s="142"/>
      <c r="F1395" s="143"/>
      <c r="G1395" s="144"/>
      <c r="H1395" s="144"/>
      <c r="I1395" s="145"/>
    </row>
    <row r="1396" spans="1:9" ht="24" customHeight="1">
      <c r="A1396" s="114">
        <f t="shared" si="48"/>
        <v>19</v>
      </c>
      <c r="B1396" s="146" t="s">
        <v>81</v>
      </c>
      <c r="C1396" s="147" t="s">
        <v>61</v>
      </c>
      <c r="D1396" s="150"/>
      <c r="E1396" s="149" t="s">
        <v>113</v>
      </c>
      <c r="F1396" s="68">
        <v>0</v>
      </c>
      <c r="G1396" s="69"/>
      <c r="H1396" s="69"/>
      <c r="I1396" s="155"/>
    </row>
    <row r="1397" spans="1:9" ht="24" customHeight="1">
      <c r="A1397" s="114">
        <f t="shared" si="48"/>
        <v>20</v>
      </c>
      <c r="B1397" s="136"/>
      <c r="C1397" s="150" t="s">
        <v>406</v>
      </c>
      <c r="D1397" s="150"/>
      <c r="E1397" s="152" t="s">
        <v>113</v>
      </c>
      <c r="F1397" s="70">
        <v>1</v>
      </c>
      <c r="G1397" s="65"/>
      <c r="H1397" s="65"/>
      <c r="I1397" s="153"/>
    </row>
    <row r="1398" spans="1:9" ht="24" customHeight="1">
      <c r="A1398" s="114">
        <f t="shared" si="48"/>
        <v>21</v>
      </c>
      <c r="B1398" s="136"/>
      <c r="C1398" s="150" t="s">
        <v>60</v>
      </c>
      <c r="D1398" s="150"/>
      <c r="E1398" s="152" t="s">
        <v>113</v>
      </c>
      <c r="F1398" s="70">
        <v>0.5</v>
      </c>
      <c r="G1398" s="65"/>
      <c r="H1398" s="65"/>
      <c r="I1398" s="153"/>
    </row>
    <row r="1399" spans="1:9" ht="24" customHeight="1">
      <c r="A1399" s="114">
        <f t="shared" si="48"/>
        <v>22</v>
      </c>
      <c r="B1399" s="136"/>
      <c r="C1399" s="150"/>
      <c r="D1399" s="150"/>
      <c r="E1399" s="152"/>
      <c r="F1399" s="70"/>
      <c r="G1399" s="65"/>
      <c r="H1399" s="65"/>
      <c r="I1399" s="153"/>
    </row>
    <row r="1400" spans="1:9" ht="24" customHeight="1">
      <c r="A1400" s="114">
        <f t="shared" si="48"/>
        <v>23</v>
      </c>
      <c r="B1400" s="136"/>
      <c r="C1400" s="150"/>
      <c r="D1400" s="150"/>
      <c r="E1400" s="152"/>
      <c r="F1400" s="70"/>
      <c r="G1400" s="65"/>
      <c r="H1400" s="65"/>
      <c r="I1400" s="153"/>
    </row>
    <row r="1401" spans="1:9" ht="24" customHeight="1">
      <c r="A1401" s="114">
        <f t="shared" si="48"/>
        <v>24</v>
      </c>
      <c r="B1401" s="136"/>
      <c r="C1401" s="150"/>
      <c r="D1401" s="150"/>
      <c r="E1401" s="152"/>
      <c r="F1401" s="70"/>
      <c r="G1401" s="65"/>
      <c r="H1401" s="65"/>
      <c r="I1401" s="153"/>
    </row>
    <row r="1402" spans="1:9" ht="24" customHeight="1">
      <c r="A1402" s="114">
        <f t="shared" si="48"/>
        <v>25</v>
      </c>
      <c r="B1402" s="139"/>
      <c r="C1402" s="140" t="s">
        <v>65</v>
      </c>
      <c r="D1402" s="141"/>
      <c r="E1402" s="154"/>
      <c r="F1402" s="143"/>
      <c r="G1402" s="144"/>
      <c r="H1402" s="144"/>
      <c r="I1402" s="145"/>
    </row>
    <row r="1403" spans="1:9" ht="24" customHeight="1">
      <c r="A1403" s="114">
        <f t="shared" si="48"/>
        <v>26</v>
      </c>
      <c r="B1403" s="146" t="s">
        <v>82</v>
      </c>
      <c r="C1403" s="74"/>
      <c r="D1403" s="74"/>
      <c r="E1403" s="149"/>
      <c r="F1403" s="68"/>
      <c r="G1403" s="69"/>
      <c r="H1403" s="69"/>
      <c r="I1403" s="155"/>
    </row>
    <row r="1404" spans="1:9" ht="24" customHeight="1">
      <c r="A1404" s="114">
        <f t="shared" si="48"/>
        <v>27</v>
      </c>
      <c r="B1404" s="136"/>
      <c r="C1404" s="75"/>
      <c r="D1404" s="75"/>
      <c r="E1404" s="152"/>
      <c r="F1404" s="70"/>
      <c r="G1404" s="65"/>
      <c r="H1404" s="65"/>
      <c r="I1404" s="153"/>
    </row>
    <row r="1405" spans="1:9" ht="24" customHeight="1">
      <c r="A1405" s="114">
        <f t="shared" si="48"/>
        <v>28</v>
      </c>
      <c r="B1405" s="136"/>
      <c r="C1405" s="75"/>
      <c r="D1405" s="75"/>
      <c r="E1405" s="152"/>
      <c r="F1405" s="70"/>
      <c r="G1405" s="65"/>
      <c r="H1405" s="65"/>
      <c r="I1405" s="153"/>
    </row>
    <row r="1406" spans="1:9" ht="24" customHeight="1">
      <c r="A1406" s="114">
        <f t="shared" si="48"/>
        <v>29</v>
      </c>
      <c r="B1406" s="136"/>
      <c r="C1406" s="75"/>
      <c r="D1406" s="75"/>
      <c r="E1406" s="152"/>
      <c r="F1406" s="70"/>
      <c r="G1406" s="65"/>
      <c r="H1406" s="65"/>
      <c r="I1406" s="153"/>
    </row>
    <row r="1407" spans="1:9" ht="24" customHeight="1">
      <c r="A1407" s="114">
        <f t="shared" si="48"/>
        <v>30</v>
      </c>
      <c r="B1407" s="136"/>
      <c r="C1407" s="75"/>
      <c r="D1407" s="75"/>
      <c r="E1407" s="152"/>
      <c r="F1407" s="70"/>
      <c r="G1407" s="65"/>
      <c r="H1407" s="65"/>
      <c r="I1407" s="153"/>
    </row>
    <row r="1408" spans="1:9" ht="24" customHeight="1" thickBot="1">
      <c r="A1408" s="114">
        <f t="shared" si="4"/>
        <v>31</v>
      </c>
      <c r="B1408" s="156"/>
      <c r="C1408" s="157" t="s">
        <v>65</v>
      </c>
      <c r="D1408" s="158"/>
      <c r="E1408" s="159"/>
      <c r="F1408" s="160"/>
      <c r="G1408" s="161"/>
      <c r="H1408" s="161"/>
      <c r="I1408" s="162"/>
    </row>
    <row r="1409" spans="1:9" ht="24" customHeight="1" thickBot="1">
      <c r="A1409" s="114">
        <f t="shared" si="4"/>
        <v>32</v>
      </c>
      <c r="B1409" s="163" t="s">
        <v>66</v>
      </c>
      <c r="C1409" s="164"/>
      <c r="D1409" s="164"/>
      <c r="E1409" s="165"/>
      <c r="F1409" s="166"/>
      <c r="G1409" s="167"/>
      <c r="H1409" s="168"/>
      <c r="I1409" s="169"/>
    </row>
    <row r="1410" spans="1:9" ht="24" customHeight="1" thickTop="1">
      <c r="A1410" s="114">
        <v>1</v>
      </c>
      <c r="B1410" s="170" t="s">
        <v>393</v>
      </c>
      <c r="C1410" s="122"/>
      <c r="D1410" s="122"/>
      <c r="E1410" s="123"/>
      <c r="F1410" s="124"/>
      <c r="G1410" s="125"/>
      <c r="H1410" s="125"/>
      <c r="I1410" s="126"/>
    </row>
    <row r="1411" spans="1:9" ht="24" customHeight="1" thickBot="1">
      <c r="A1411" s="114">
        <f t="shared" ref="A1411:A1439" si="49">A1410+1</f>
        <v>2</v>
      </c>
      <c r="B1411" s="172" t="s">
        <v>494</v>
      </c>
      <c r="C1411" s="173"/>
      <c r="D1411" s="173"/>
      <c r="E1411" s="174"/>
      <c r="F1411" s="175"/>
      <c r="G1411" s="176"/>
      <c r="H1411" s="176"/>
      <c r="I1411" s="177"/>
    </row>
    <row r="1412" spans="1:9" ht="24" customHeight="1" thickBot="1">
      <c r="A1412" s="114">
        <f t="shared" si="49"/>
        <v>3</v>
      </c>
      <c r="B1412" s="130" t="s">
        <v>0</v>
      </c>
      <c r="C1412" s="131" t="s">
        <v>1</v>
      </c>
      <c r="D1412" s="131" t="s">
        <v>2</v>
      </c>
      <c r="E1412" s="132" t="s">
        <v>3</v>
      </c>
      <c r="F1412" s="133" t="s">
        <v>4</v>
      </c>
      <c r="G1412" s="134" t="s">
        <v>524</v>
      </c>
      <c r="H1412" s="134" t="s">
        <v>525</v>
      </c>
      <c r="I1412" s="135" t="s">
        <v>5</v>
      </c>
    </row>
    <row r="1413" spans="1:9" ht="24" customHeight="1" thickTop="1">
      <c r="A1413" s="114">
        <f t="shared" si="49"/>
        <v>4</v>
      </c>
      <c r="B1413" s="136" t="s">
        <v>50</v>
      </c>
      <c r="C1413" s="67" t="s">
        <v>376</v>
      </c>
      <c r="D1413" s="81" t="s">
        <v>377</v>
      </c>
      <c r="E1413" s="137" t="s">
        <v>54</v>
      </c>
      <c r="F1413" s="63">
        <v>1</v>
      </c>
      <c r="G1413" s="64"/>
      <c r="H1413" s="65"/>
      <c r="I1413" s="138" t="s">
        <v>411</v>
      </c>
    </row>
    <row r="1414" spans="1:9" ht="24" customHeight="1">
      <c r="A1414" s="114">
        <f t="shared" si="49"/>
        <v>5</v>
      </c>
      <c r="B1414" s="136"/>
      <c r="C1414" s="67"/>
      <c r="D1414" s="67"/>
      <c r="E1414" s="137"/>
      <c r="F1414" s="63"/>
      <c r="G1414" s="66"/>
      <c r="H1414" s="65"/>
      <c r="I1414" s="138"/>
    </row>
    <row r="1415" spans="1:9" ht="24" customHeight="1">
      <c r="A1415" s="114">
        <f t="shared" si="49"/>
        <v>6</v>
      </c>
      <c r="B1415" s="136"/>
      <c r="C1415" s="67"/>
      <c r="D1415" s="67"/>
      <c r="E1415" s="137"/>
      <c r="F1415" s="63"/>
      <c r="G1415" s="66"/>
      <c r="H1415" s="65"/>
      <c r="I1415" s="138"/>
    </row>
    <row r="1416" spans="1:9" ht="24" customHeight="1">
      <c r="A1416" s="114">
        <f t="shared" si="49"/>
        <v>7</v>
      </c>
      <c r="B1416" s="136"/>
      <c r="C1416" s="67"/>
      <c r="D1416" s="67"/>
      <c r="E1416" s="137"/>
      <c r="F1416" s="63"/>
      <c r="G1416" s="66"/>
      <c r="H1416" s="65"/>
      <c r="I1416" s="138"/>
    </row>
    <row r="1417" spans="1:9" ht="24" customHeight="1">
      <c r="A1417" s="114">
        <f t="shared" si="49"/>
        <v>8</v>
      </c>
      <c r="B1417" s="136"/>
      <c r="C1417" s="67"/>
      <c r="D1417" s="67"/>
      <c r="E1417" s="137"/>
      <c r="F1417" s="63"/>
      <c r="G1417" s="66"/>
      <c r="H1417" s="65"/>
      <c r="I1417" s="138"/>
    </row>
    <row r="1418" spans="1:9" ht="24" customHeight="1">
      <c r="A1418" s="114">
        <f t="shared" si="49"/>
        <v>9</v>
      </c>
      <c r="B1418" s="136"/>
      <c r="C1418" s="67"/>
      <c r="D1418" s="67"/>
      <c r="E1418" s="137"/>
      <c r="F1418" s="63"/>
      <c r="G1418" s="64"/>
      <c r="H1418" s="65"/>
      <c r="I1418" s="138"/>
    </row>
    <row r="1419" spans="1:9" ht="24" customHeight="1">
      <c r="A1419" s="114">
        <f t="shared" si="49"/>
        <v>10</v>
      </c>
      <c r="B1419" s="136"/>
      <c r="C1419" s="67"/>
      <c r="D1419" s="67"/>
      <c r="E1419" s="137"/>
      <c r="F1419" s="63"/>
      <c r="G1419" s="64"/>
      <c r="H1419" s="65"/>
      <c r="I1419" s="138"/>
    </row>
    <row r="1420" spans="1:9" ht="24" customHeight="1">
      <c r="A1420" s="114">
        <f t="shared" si="49"/>
        <v>11</v>
      </c>
      <c r="B1420" s="136"/>
      <c r="C1420" s="67"/>
      <c r="D1420" s="67"/>
      <c r="E1420" s="137"/>
      <c r="F1420" s="63"/>
      <c r="G1420" s="64"/>
      <c r="H1420" s="65"/>
      <c r="I1420" s="138"/>
    </row>
    <row r="1421" spans="1:9" ht="24" customHeight="1">
      <c r="A1421" s="114">
        <f t="shared" si="49"/>
        <v>12</v>
      </c>
      <c r="B1421" s="136"/>
      <c r="C1421" s="67"/>
      <c r="D1421" s="67"/>
      <c r="E1421" s="137"/>
      <c r="F1421" s="63"/>
      <c r="G1421" s="64"/>
      <c r="H1421" s="65"/>
      <c r="I1421" s="138"/>
    </row>
    <row r="1422" spans="1:9" ht="24" customHeight="1">
      <c r="A1422" s="114">
        <f t="shared" si="49"/>
        <v>13</v>
      </c>
      <c r="B1422" s="136"/>
      <c r="C1422" s="67"/>
      <c r="D1422" s="67"/>
      <c r="E1422" s="137"/>
      <c r="F1422" s="63"/>
      <c r="G1422" s="64"/>
      <c r="H1422" s="65"/>
      <c r="I1422" s="138"/>
    </row>
    <row r="1423" spans="1:9" ht="24" customHeight="1">
      <c r="A1423" s="114">
        <f t="shared" si="49"/>
        <v>14</v>
      </c>
      <c r="B1423" s="136"/>
      <c r="C1423" s="67"/>
      <c r="D1423" s="72"/>
      <c r="E1423" s="137"/>
      <c r="F1423" s="63"/>
      <c r="G1423" s="64"/>
      <c r="H1423" s="65"/>
      <c r="I1423" s="138"/>
    </row>
    <row r="1424" spans="1:9" ht="24" customHeight="1">
      <c r="A1424" s="114">
        <f t="shared" si="49"/>
        <v>15</v>
      </c>
      <c r="B1424" s="136"/>
      <c r="C1424" s="67"/>
      <c r="D1424" s="72"/>
      <c r="E1424" s="137"/>
      <c r="F1424" s="63"/>
      <c r="G1424" s="64"/>
      <c r="H1424" s="65"/>
      <c r="I1424" s="138"/>
    </row>
    <row r="1425" spans="1:9" ht="24" customHeight="1">
      <c r="A1425" s="114">
        <f t="shared" si="49"/>
        <v>16</v>
      </c>
      <c r="B1425" s="136"/>
      <c r="C1425" s="67"/>
      <c r="D1425" s="67"/>
      <c r="E1425" s="178"/>
      <c r="F1425" s="63"/>
      <c r="G1425" s="73"/>
      <c r="H1425" s="65"/>
      <c r="I1425" s="179"/>
    </row>
    <row r="1426" spans="1:9" ht="24" customHeight="1">
      <c r="A1426" s="114">
        <f t="shared" si="49"/>
        <v>17</v>
      </c>
      <c r="B1426" s="136"/>
      <c r="C1426" s="67"/>
      <c r="D1426" s="67"/>
      <c r="E1426" s="137"/>
      <c r="F1426" s="63"/>
      <c r="G1426" s="73"/>
      <c r="H1426" s="65"/>
      <c r="I1426" s="138"/>
    </row>
    <row r="1427" spans="1:9" ht="24" customHeight="1">
      <c r="A1427" s="114">
        <f t="shared" si="49"/>
        <v>18</v>
      </c>
      <c r="B1427" s="139"/>
      <c r="C1427" s="140" t="s">
        <v>65</v>
      </c>
      <c r="D1427" s="141"/>
      <c r="E1427" s="142"/>
      <c r="F1427" s="143"/>
      <c r="G1427" s="144"/>
      <c r="H1427" s="144"/>
      <c r="I1427" s="145"/>
    </row>
    <row r="1428" spans="1:9" ht="24" customHeight="1">
      <c r="A1428" s="114">
        <f t="shared" si="49"/>
        <v>19</v>
      </c>
      <c r="B1428" s="146" t="s">
        <v>81</v>
      </c>
      <c r="C1428" s="147" t="s">
        <v>465</v>
      </c>
      <c r="D1428" s="150"/>
      <c r="E1428" s="149" t="s">
        <v>113</v>
      </c>
      <c r="F1428" s="68">
        <v>1</v>
      </c>
      <c r="G1428" s="69"/>
      <c r="H1428" s="69"/>
      <c r="I1428" s="155"/>
    </row>
    <row r="1429" spans="1:9" ht="24" customHeight="1">
      <c r="A1429" s="114">
        <f t="shared" si="49"/>
        <v>20</v>
      </c>
      <c r="B1429" s="136"/>
      <c r="C1429" s="150" t="s">
        <v>59</v>
      </c>
      <c r="D1429" s="150"/>
      <c r="E1429" s="152" t="s">
        <v>113</v>
      </c>
      <c r="F1429" s="70">
        <v>0.5</v>
      </c>
      <c r="G1429" s="65"/>
      <c r="H1429" s="65"/>
      <c r="I1429" s="153"/>
    </row>
    <row r="1430" spans="1:9" ht="24" customHeight="1">
      <c r="A1430" s="114">
        <f t="shared" si="49"/>
        <v>21</v>
      </c>
      <c r="B1430" s="136"/>
      <c r="C1430" s="150" t="s">
        <v>60</v>
      </c>
      <c r="D1430" s="150"/>
      <c r="E1430" s="152" t="s">
        <v>113</v>
      </c>
      <c r="F1430" s="70">
        <v>1</v>
      </c>
      <c r="G1430" s="65"/>
      <c r="H1430" s="65"/>
      <c r="I1430" s="153"/>
    </row>
    <row r="1431" spans="1:9" ht="24" customHeight="1">
      <c r="A1431" s="114">
        <f t="shared" si="49"/>
        <v>22</v>
      </c>
      <c r="B1431" s="136"/>
      <c r="C1431" s="150"/>
      <c r="D1431" s="150"/>
      <c r="E1431" s="152"/>
      <c r="F1431" s="70"/>
      <c r="G1431" s="65"/>
      <c r="H1431" s="65"/>
      <c r="I1431" s="153"/>
    </row>
    <row r="1432" spans="1:9" ht="24" customHeight="1">
      <c r="A1432" s="114">
        <f t="shared" si="49"/>
        <v>23</v>
      </c>
      <c r="B1432" s="136"/>
      <c r="C1432" s="150"/>
      <c r="D1432" s="150"/>
      <c r="E1432" s="152"/>
      <c r="F1432" s="70"/>
      <c r="G1432" s="65"/>
      <c r="H1432" s="65"/>
      <c r="I1432" s="153"/>
    </row>
    <row r="1433" spans="1:9" ht="24" customHeight="1">
      <c r="A1433" s="114">
        <f t="shared" si="49"/>
        <v>24</v>
      </c>
      <c r="B1433" s="136"/>
      <c r="C1433" s="150"/>
      <c r="D1433" s="150"/>
      <c r="E1433" s="152"/>
      <c r="F1433" s="70"/>
      <c r="G1433" s="65"/>
      <c r="H1433" s="65"/>
      <c r="I1433" s="153"/>
    </row>
    <row r="1434" spans="1:9" ht="24" customHeight="1">
      <c r="A1434" s="114">
        <f t="shared" si="49"/>
        <v>25</v>
      </c>
      <c r="B1434" s="139"/>
      <c r="C1434" s="140" t="s">
        <v>65</v>
      </c>
      <c r="D1434" s="141"/>
      <c r="E1434" s="154"/>
      <c r="F1434" s="143"/>
      <c r="G1434" s="144"/>
      <c r="H1434" s="144"/>
      <c r="I1434" s="145"/>
    </row>
    <row r="1435" spans="1:9" ht="24" customHeight="1">
      <c r="A1435" s="114">
        <f t="shared" si="49"/>
        <v>26</v>
      </c>
      <c r="B1435" s="146" t="s">
        <v>82</v>
      </c>
      <c r="C1435" s="74"/>
      <c r="D1435" s="74"/>
      <c r="E1435" s="149"/>
      <c r="F1435" s="68"/>
      <c r="G1435" s="69"/>
      <c r="H1435" s="69"/>
      <c r="I1435" s="155"/>
    </row>
    <row r="1436" spans="1:9" ht="24" customHeight="1">
      <c r="A1436" s="114">
        <f t="shared" si="49"/>
        <v>27</v>
      </c>
      <c r="B1436" s="136"/>
      <c r="C1436" s="75"/>
      <c r="D1436" s="75"/>
      <c r="E1436" s="152"/>
      <c r="F1436" s="70"/>
      <c r="G1436" s="65"/>
      <c r="H1436" s="65"/>
      <c r="I1436" s="153"/>
    </row>
    <row r="1437" spans="1:9" ht="24" customHeight="1">
      <c r="A1437" s="114">
        <f t="shared" si="49"/>
        <v>28</v>
      </c>
      <c r="B1437" s="136"/>
      <c r="C1437" s="75"/>
      <c r="D1437" s="75"/>
      <c r="E1437" s="152"/>
      <c r="F1437" s="70"/>
      <c r="G1437" s="65"/>
      <c r="H1437" s="65"/>
      <c r="I1437" s="153"/>
    </row>
    <row r="1438" spans="1:9" ht="24" customHeight="1">
      <c r="A1438" s="114">
        <f t="shared" si="49"/>
        <v>29</v>
      </c>
      <c r="B1438" s="136"/>
      <c r="C1438" s="75"/>
      <c r="D1438" s="75"/>
      <c r="E1438" s="152"/>
      <c r="F1438" s="70"/>
      <c r="G1438" s="65"/>
      <c r="H1438" s="65"/>
      <c r="I1438" s="153"/>
    </row>
    <row r="1439" spans="1:9" ht="24" customHeight="1">
      <c r="A1439" s="114">
        <f t="shared" si="49"/>
        <v>30</v>
      </c>
      <c r="B1439" s="136"/>
      <c r="C1439" s="75"/>
      <c r="D1439" s="75"/>
      <c r="E1439" s="152"/>
      <c r="F1439" s="70"/>
      <c r="G1439" s="65"/>
      <c r="H1439" s="65"/>
      <c r="I1439" s="153"/>
    </row>
    <row r="1440" spans="1:9" ht="24" customHeight="1" thickBot="1">
      <c r="A1440" s="114">
        <f t="shared" si="4"/>
        <v>31</v>
      </c>
      <c r="B1440" s="156"/>
      <c r="C1440" s="157" t="s">
        <v>65</v>
      </c>
      <c r="D1440" s="158"/>
      <c r="E1440" s="159"/>
      <c r="F1440" s="160"/>
      <c r="G1440" s="161"/>
      <c r="H1440" s="161"/>
      <c r="I1440" s="162"/>
    </row>
    <row r="1441" spans="1:9" ht="24" customHeight="1" thickBot="1">
      <c r="A1441" s="114">
        <f t="shared" si="4"/>
        <v>32</v>
      </c>
      <c r="B1441" s="163" t="s">
        <v>66</v>
      </c>
      <c r="C1441" s="164"/>
      <c r="D1441" s="164"/>
      <c r="E1441" s="165"/>
      <c r="F1441" s="166"/>
      <c r="G1441" s="167"/>
      <c r="H1441" s="168"/>
      <c r="I1441" s="169"/>
    </row>
    <row r="1442" spans="1:9" ht="24" customHeight="1" thickTop="1">
      <c r="A1442" s="114">
        <v>1</v>
      </c>
      <c r="B1442" s="170" t="s">
        <v>516</v>
      </c>
      <c r="C1442" s="122"/>
      <c r="D1442" s="122"/>
      <c r="E1442" s="123"/>
      <c r="F1442" s="124"/>
      <c r="G1442" s="125"/>
      <c r="H1442" s="125"/>
      <c r="I1442" s="126"/>
    </row>
    <row r="1443" spans="1:9" ht="24" customHeight="1" thickBot="1">
      <c r="A1443" s="114">
        <f t="shared" ref="A1443:A1471" si="50">A1442+1</f>
        <v>2</v>
      </c>
      <c r="B1443" s="172" t="s">
        <v>517</v>
      </c>
      <c r="C1443" s="173"/>
      <c r="D1443" s="173"/>
      <c r="E1443" s="174"/>
      <c r="F1443" s="175"/>
      <c r="G1443" s="176"/>
      <c r="H1443" s="176"/>
      <c r="I1443" s="177"/>
    </row>
    <row r="1444" spans="1:9" ht="24" customHeight="1" thickBot="1">
      <c r="A1444" s="114">
        <f t="shared" si="50"/>
        <v>3</v>
      </c>
      <c r="B1444" s="130" t="s">
        <v>0</v>
      </c>
      <c r="C1444" s="131" t="s">
        <v>1</v>
      </c>
      <c r="D1444" s="131" t="s">
        <v>2</v>
      </c>
      <c r="E1444" s="132" t="s">
        <v>3</v>
      </c>
      <c r="F1444" s="133" t="s">
        <v>4</v>
      </c>
      <c r="G1444" s="134" t="s">
        <v>524</v>
      </c>
      <c r="H1444" s="134" t="s">
        <v>525</v>
      </c>
      <c r="I1444" s="135" t="s">
        <v>5</v>
      </c>
    </row>
    <row r="1445" spans="1:9" ht="24" customHeight="1" thickTop="1">
      <c r="A1445" s="114">
        <f t="shared" si="50"/>
        <v>4</v>
      </c>
      <c r="B1445" s="136" t="s">
        <v>50</v>
      </c>
      <c r="C1445" s="67" t="s">
        <v>378</v>
      </c>
      <c r="D1445" s="81" t="s">
        <v>379</v>
      </c>
      <c r="E1445" s="137" t="s">
        <v>123</v>
      </c>
      <c r="F1445" s="63">
        <v>1</v>
      </c>
      <c r="G1445" s="64"/>
      <c r="H1445" s="65"/>
      <c r="I1445" s="138"/>
    </row>
    <row r="1446" spans="1:9" ht="24" customHeight="1">
      <c r="A1446" s="114">
        <f t="shared" si="50"/>
        <v>5</v>
      </c>
      <c r="B1446" s="136"/>
      <c r="C1446" s="67" t="s">
        <v>380</v>
      </c>
      <c r="D1446" s="67" t="s">
        <v>381</v>
      </c>
      <c r="E1446" s="137" t="s">
        <v>123</v>
      </c>
      <c r="F1446" s="63">
        <v>1</v>
      </c>
      <c r="G1446" s="66"/>
      <c r="H1446" s="65"/>
      <c r="I1446" s="138"/>
    </row>
    <row r="1447" spans="1:9" ht="24" customHeight="1">
      <c r="A1447" s="114">
        <f t="shared" si="50"/>
        <v>6</v>
      </c>
      <c r="B1447" s="136"/>
      <c r="C1447" s="67"/>
      <c r="D1447" s="67"/>
      <c r="E1447" s="137"/>
      <c r="F1447" s="63"/>
      <c r="G1447" s="66"/>
      <c r="H1447" s="65"/>
      <c r="I1447" s="138"/>
    </row>
    <row r="1448" spans="1:9" ht="24" customHeight="1">
      <c r="A1448" s="114">
        <f t="shared" si="50"/>
        <v>7</v>
      </c>
      <c r="B1448" s="136"/>
      <c r="C1448" s="67"/>
      <c r="D1448" s="67"/>
      <c r="E1448" s="137"/>
      <c r="F1448" s="63"/>
      <c r="G1448" s="66"/>
      <c r="H1448" s="65"/>
      <c r="I1448" s="138"/>
    </row>
    <row r="1449" spans="1:9" ht="24" customHeight="1">
      <c r="A1449" s="114">
        <f t="shared" si="50"/>
        <v>8</v>
      </c>
      <c r="B1449" s="136"/>
      <c r="C1449" s="67"/>
      <c r="D1449" s="67"/>
      <c r="E1449" s="137"/>
      <c r="F1449" s="63"/>
      <c r="G1449" s="66"/>
      <c r="H1449" s="65"/>
      <c r="I1449" s="138"/>
    </row>
    <row r="1450" spans="1:9" ht="24" customHeight="1">
      <c r="A1450" s="114">
        <f t="shared" si="50"/>
        <v>9</v>
      </c>
      <c r="B1450" s="136"/>
      <c r="C1450" s="67"/>
      <c r="D1450" s="67"/>
      <c r="E1450" s="137"/>
      <c r="F1450" s="63"/>
      <c r="G1450" s="66"/>
      <c r="H1450" s="65"/>
      <c r="I1450" s="138"/>
    </row>
    <row r="1451" spans="1:9" ht="24" customHeight="1">
      <c r="A1451" s="114">
        <f t="shared" si="50"/>
        <v>10</v>
      </c>
      <c r="B1451" s="136"/>
      <c r="C1451" s="67"/>
      <c r="D1451" s="67"/>
      <c r="E1451" s="137"/>
      <c r="F1451" s="63"/>
      <c r="G1451" s="64"/>
      <c r="H1451" s="65"/>
      <c r="I1451" s="138"/>
    </row>
    <row r="1452" spans="1:9" ht="24" customHeight="1">
      <c r="A1452" s="114">
        <f t="shared" si="50"/>
        <v>11</v>
      </c>
      <c r="B1452" s="136"/>
      <c r="C1452" s="67"/>
      <c r="D1452" s="67"/>
      <c r="E1452" s="137"/>
      <c r="F1452" s="63"/>
      <c r="G1452" s="64"/>
      <c r="H1452" s="65"/>
      <c r="I1452" s="138"/>
    </row>
    <row r="1453" spans="1:9" ht="24" customHeight="1">
      <c r="A1453" s="114">
        <f t="shared" si="50"/>
        <v>12</v>
      </c>
      <c r="B1453" s="136"/>
      <c r="C1453" s="67"/>
      <c r="D1453" s="67"/>
      <c r="E1453" s="137"/>
      <c r="F1453" s="63"/>
      <c r="G1453" s="64"/>
      <c r="H1453" s="65"/>
      <c r="I1453" s="138"/>
    </row>
    <row r="1454" spans="1:9" ht="24" customHeight="1">
      <c r="A1454" s="114">
        <f t="shared" si="50"/>
        <v>13</v>
      </c>
      <c r="B1454" s="136"/>
      <c r="C1454" s="67"/>
      <c r="D1454" s="67"/>
      <c r="E1454" s="137"/>
      <c r="F1454" s="63"/>
      <c r="G1454" s="64"/>
      <c r="H1454" s="65"/>
      <c r="I1454" s="138"/>
    </row>
    <row r="1455" spans="1:9" ht="24" customHeight="1">
      <c r="A1455" s="114">
        <f t="shared" si="50"/>
        <v>14</v>
      </c>
      <c r="B1455" s="136"/>
      <c r="C1455" s="67"/>
      <c r="D1455" s="72"/>
      <c r="E1455" s="137"/>
      <c r="F1455" s="63"/>
      <c r="G1455" s="64"/>
      <c r="H1455" s="65"/>
      <c r="I1455" s="138"/>
    </row>
    <row r="1456" spans="1:9" ht="24" customHeight="1">
      <c r="A1456" s="114">
        <f t="shared" si="50"/>
        <v>15</v>
      </c>
      <c r="B1456" s="136"/>
      <c r="C1456" s="67"/>
      <c r="D1456" s="72"/>
      <c r="E1456" s="137"/>
      <c r="F1456" s="63"/>
      <c r="G1456" s="64"/>
      <c r="H1456" s="65"/>
      <c r="I1456" s="138"/>
    </row>
    <row r="1457" spans="1:9" ht="24" customHeight="1">
      <c r="A1457" s="114">
        <f t="shared" si="50"/>
        <v>16</v>
      </c>
      <c r="B1457" s="136"/>
      <c r="C1457" s="67"/>
      <c r="D1457" s="67"/>
      <c r="E1457" s="178"/>
      <c r="F1457" s="63"/>
      <c r="G1457" s="73"/>
      <c r="H1457" s="65"/>
      <c r="I1457" s="179"/>
    </row>
    <row r="1458" spans="1:9" ht="24" customHeight="1">
      <c r="A1458" s="114">
        <f t="shared" si="50"/>
        <v>17</v>
      </c>
      <c r="B1458" s="136"/>
      <c r="C1458" s="67"/>
      <c r="D1458" s="67"/>
      <c r="E1458" s="137"/>
      <c r="F1458" s="63"/>
      <c r="G1458" s="73"/>
      <c r="H1458" s="65"/>
      <c r="I1458" s="138"/>
    </row>
    <row r="1459" spans="1:9" ht="24" customHeight="1">
      <c r="A1459" s="114">
        <f t="shared" si="50"/>
        <v>18</v>
      </c>
      <c r="B1459" s="139"/>
      <c r="C1459" s="140" t="s">
        <v>65</v>
      </c>
      <c r="D1459" s="141"/>
      <c r="E1459" s="142"/>
      <c r="F1459" s="143"/>
      <c r="G1459" s="144"/>
      <c r="H1459" s="144"/>
      <c r="I1459" s="145"/>
    </row>
    <row r="1460" spans="1:9" ht="24" customHeight="1">
      <c r="A1460" s="114">
        <f t="shared" si="50"/>
        <v>19</v>
      </c>
      <c r="B1460" s="146" t="s">
        <v>81</v>
      </c>
      <c r="C1460" s="147" t="s">
        <v>61</v>
      </c>
      <c r="D1460" s="150"/>
      <c r="E1460" s="149" t="s">
        <v>113</v>
      </c>
      <c r="F1460" s="68">
        <v>0.5</v>
      </c>
      <c r="G1460" s="69"/>
      <c r="H1460" s="69"/>
      <c r="I1460" s="155"/>
    </row>
    <row r="1461" spans="1:9" ht="24" customHeight="1">
      <c r="A1461" s="114">
        <f t="shared" si="50"/>
        <v>20</v>
      </c>
      <c r="B1461" s="136"/>
      <c r="C1461" s="150" t="s">
        <v>118</v>
      </c>
      <c r="D1461" s="150"/>
      <c r="E1461" s="152" t="s">
        <v>113</v>
      </c>
      <c r="F1461" s="70">
        <v>0.5</v>
      </c>
      <c r="G1461" s="65"/>
      <c r="H1461" s="65"/>
      <c r="I1461" s="153"/>
    </row>
    <row r="1462" spans="1:9" ht="24" customHeight="1">
      <c r="A1462" s="114">
        <f t="shared" si="50"/>
        <v>21</v>
      </c>
      <c r="B1462" s="136"/>
      <c r="C1462" s="150" t="s">
        <v>60</v>
      </c>
      <c r="D1462" s="150"/>
      <c r="E1462" s="152" t="s">
        <v>113</v>
      </c>
      <c r="F1462" s="70">
        <v>0</v>
      </c>
      <c r="G1462" s="65"/>
      <c r="H1462" s="65"/>
      <c r="I1462" s="153"/>
    </row>
    <row r="1463" spans="1:9" ht="24" customHeight="1">
      <c r="A1463" s="114">
        <f t="shared" si="50"/>
        <v>22</v>
      </c>
      <c r="B1463" s="136"/>
      <c r="C1463" s="150"/>
      <c r="D1463" s="150"/>
      <c r="E1463" s="152"/>
      <c r="F1463" s="70"/>
      <c r="G1463" s="65"/>
      <c r="H1463" s="65"/>
      <c r="I1463" s="153"/>
    </row>
    <row r="1464" spans="1:9" ht="24" customHeight="1">
      <c r="A1464" s="114">
        <f t="shared" si="50"/>
        <v>23</v>
      </c>
      <c r="B1464" s="136"/>
      <c r="C1464" s="150"/>
      <c r="D1464" s="150"/>
      <c r="E1464" s="152"/>
      <c r="F1464" s="70"/>
      <c r="G1464" s="65"/>
      <c r="H1464" s="65"/>
      <c r="I1464" s="153"/>
    </row>
    <row r="1465" spans="1:9" ht="24" customHeight="1">
      <c r="A1465" s="114">
        <f t="shared" si="50"/>
        <v>24</v>
      </c>
      <c r="B1465" s="136"/>
      <c r="C1465" s="150"/>
      <c r="D1465" s="150"/>
      <c r="E1465" s="152"/>
      <c r="F1465" s="70"/>
      <c r="G1465" s="65"/>
      <c r="H1465" s="65"/>
      <c r="I1465" s="153"/>
    </row>
    <row r="1466" spans="1:9" ht="24" customHeight="1">
      <c r="A1466" s="114">
        <f t="shared" si="50"/>
        <v>25</v>
      </c>
      <c r="B1466" s="139"/>
      <c r="C1466" s="140" t="s">
        <v>65</v>
      </c>
      <c r="D1466" s="141"/>
      <c r="E1466" s="154"/>
      <c r="F1466" s="143"/>
      <c r="G1466" s="144"/>
      <c r="H1466" s="144"/>
      <c r="I1466" s="145"/>
    </row>
    <row r="1467" spans="1:9" ht="24" customHeight="1">
      <c r="A1467" s="114">
        <f t="shared" si="50"/>
        <v>26</v>
      </c>
      <c r="B1467" s="146" t="s">
        <v>82</v>
      </c>
      <c r="C1467" s="74" t="s">
        <v>378</v>
      </c>
      <c r="D1467" s="74" t="s">
        <v>379</v>
      </c>
      <c r="E1467" s="149" t="s">
        <v>54</v>
      </c>
      <c r="F1467" s="68">
        <v>1</v>
      </c>
      <c r="G1467" s="69"/>
      <c r="H1467" s="69"/>
      <c r="I1467" s="155"/>
    </row>
    <row r="1468" spans="1:9" ht="24" customHeight="1">
      <c r="A1468" s="114">
        <f t="shared" si="50"/>
        <v>27</v>
      </c>
      <c r="B1468" s="136"/>
      <c r="C1468" s="75"/>
      <c r="D1468" s="75"/>
      <c r="E1468" s="152"/>
      <c r="F1468" s="70"/>
      <c r="G1468" s="65"/>
      <c r="H1468" s="65"/>
      <c r="I1468" s="153"/>
    </row>
    <row r="1469" spans="1:9" ht="24" customHeight="1">
      <c r="A1469" s="114">
        <f t="shared" si="50"/>
        <v>28</v>
      </c>
      <c r="B1469" s="136"/>
      <c r="C1469" s="75"/>
      <c r="D1469" s="75"/>
      <c r="E1469" s="152"/>
      <c r="F1469" s="70"/>
      <c r="G1469" s="65"/>
      <c r="H1469" s="65"/>
      <c r="I1469" s="153"/>
    </row>
    <row r="1470" spans="1:9" ht="24" customHeight="1">
      <c r="A1470" s="114">
        <f t="shared" si="50"/>
        <v>29</v>
      </c>
      <c r="B1470" s="136"/>
      <c r="C1470" s="75"/>
      <c r="D1470" s="75"/>
      <c r="E1470" s="152"/>
      <c r="F1470" s="70"/>
      <c r="G1470" s="65"/>
      <c r="H1470" s="65"/>
      <c r="I1470" s="153"/>
    </row>
    <row r="1471" spans="1:9" ht="24" customHeight="1">
      <c r="A1471" s="114">
        <f t="shared" si="50"/>
        <v>30</v>
      </c>
      <c r="B1471" s="136"/>
      <c r="C1471" s="75"/>
      <c r="D1471" s="75"/>
      <c r="E1471" s="152"/>
      <c r="F1471" s="70"/>
      <c r="G1471" s="65"/>
      <c r="H1471" s="65"/>
      <c r="I1471" s="153"/>
    </row>
    <row r="1472" spans="1:9" ht="24" customHeight="1" thickBot="1">
      <c r="A1472" s="114">
        <f t="shared" si="4"/>
        <v>31</v>
      </c>
      <c r="B1472" s="156"/>
      <c r="C1472" s="157" t="s">
        <v>65</v>
      </c>
      <c r="D1472" s="158"/>
      <c r="E1472" s="159"/>
      <c r="F1472" s="160"/>
      <c r="G1472" s="161"/>
      <c r="H1472" s="161"/>
      <c r="I1472" s="162"/>
    </row>
    <row r="1473" spans="1:9" ht="24" customHeight="1" thickBot="1">
      <c r="A1473" s="114">
        <f t="shared" si="4"/>
        <v>32</v>
      </c>
      <c r="B1473" s="163" t="s">
        <v>66</v>
      </c>
      <c r="C1473" s="164"/>
      <c r="D1473" s="164"/>
      <c r="E1473" s="165"/>
      <c r="F1473" s="166"/>
      <c r="G1473" s="167"/>
      <c r="H1473" s="168"/>
      <c r="I1473" s="169"/>
    </row>
    <row r="1474" spans="1:9" ht="24" customHeight="1" thickTop="1">
      <c r="A1474" s="114">
        <v>1</v>
      </c>
      <c r="B1474" s="170" t="s">
        <v>392</v>
      </c>
      <c r="C1474" s="122"/>
      <c r="D1474" s="122"/>
      <c r="E1474" s="123"/>
      <c r="F1474" s="124"/>
      <c r="G1474" s="125"/>
      <c r="H1474" s="125"/>
      <c r="I1474" s="126"/>
    </row>
    <row r="1475" spans="1:9" ht="24" customHeight="1" thickBot="1">
      <c r="A1475" s="114">
        <f t="shared" ref="A1475:A1503" si="51">A1474+1</f>
        <v>2</v>
      </c>
      <c r="B1475" s="172" t="s">
        <v>495</v>
      </c>
      <c r="C1475" s="173"/>
      <c r="D1475" s="173"/>
      <c r="E1475" s="174"/>
      <c r="F1475" s="175"/>
      <c r="G1475" s="176"/>
      <c r="H1475" s="176"/>
      <c r="I1475" s="177"/>
    </row>
    <row r="1476" spans="1:9" ht="24" customHeight="1" thickBot="1">
      <c r="A1476" s="114">
        <f t="shared" si="51"/>
        <v>3</v>
      </c>
      <c r="B1476" s="130" t="s">
        <v>0</v>
      </c>
      <c r="C1476" s="131" t="s">
        <v>1</v>
      </c>
      <c r="D1476" s="131" t="s">
        <v>2</v>
      </c>
      <c r="E1476" s="132" t="s">
        <v>3</v>
      </c>
      <c r="F1476" s="133" t="s">
        <v>4</v>
      </c>
      <c r="G1476" s="134" t="s">
        <v>524</v>
      </c>
      <c r="H1476" s="134" t="s">
        <v>525</v>
      </c>
      <c r="I1476" s="135" t="s">
        <v>5</v>
      </c>
    </row>
    <row r="1477" spans="1:9" ht="24" customHeight="1" thickTop="1">
      <c r="A1477" s="114">
        <f t="shared" si="51"/>
        <v>4</v>
      </c>
      <c r="B1477" s="136" t="s">
        <v>50</v>
      </c>
      <c r="C1477" s="67" t="s">
        <v>401</v>
      </c>
      <c r="D1477" s="81" t="s">
        <v>402</v>
      </c>
      <c r="E1477" s="137" t="s">
        <v>115</v>
      </c>
      <c r="F1477" s="63">
        <v>100</v>
      </c>
      <c r="G1477" s="64"/>
      <c r="H1477" s="65"/>
      <c r="I1477" s="138" t="s">
        <v>411</v>
      </c>
    </row>
    <row r="1478" spans="1:9" ht="24" customHeight="1">
      <c r="A1478" s="114">
        <f t="shared" si="51"/>
        <v>5</v>
      </c>
      <c r="B1478" s="136"/>
      <c r="C1478" s="67" t="s">
        <v>403</v>
      </c>
      <c r="D1478" s="67" t="s">
        <v>466</v>
      </c>
      <c r="E1478" s="137" t="s">
        <v>115</v>
      </c>
      <c r="F1478" s="63">
        <v>5</v>
      </c>
      <c r="G1478" s="66"/>
      <c r="H1478" s="65"/>
      <c r="I1478" s="138" t="s">
        <v>116</v>
      </c>
    </row>
    <row r="1479" spans="1:9" ht="24" customHeight="1">
      <c r="A1479" s="114">
        <f t="shared" si="51"/>
        <v>6</v>
      </c>
      <c r="B1479" s="136"/>
      <c r="C1479" s="67"/>
      <c r="D1479" s="67"/>
      <c r="E1479" s="137"/>
      <c r="F1479" s="63"/>
      <c r="G1479" s="66"/>
      <c r="H1479" s="65"/>
      <c r="I1479" s="138"/>
    </row>
    <row r="1480" spans="1:9" ht="24" customHeight="1">
      <c r="A1480" s="114">
        <f t="shared" si="51"/>
        <v>7</v>
      </c>
      <c r="B1480" s="136"/>
      <c r="C1480" s="67"/>
      <c r="D1480" s="67"/>
      <c r="E1480" s="137"/>
      <c r="F1480" s="63"/>
      <c r="G1480" s="66"/>
      <c r="H1480" s="65"/>
      <c r="I1480" s="138"/>
    </row>
    <row r="1481" spans="1:9" ht="24" customHeight="1">
      <c r="A1481" s="114">
        <f t="shared" si="51"/>
        <v>8</v>
      </c>
      <c r="B1481" s="136"/>
      <c r="C1481" s="67"/>
      <c r="D1481" s="67"/>
      <c r="E1481" s="137"/>
      <c r="F1481" s="63"/>
      <c r="G1481" s="66"/>
      <c r="H1481" s="65"/>
      <c r="I1481" s="138"/>
    </row>
    <row r="1482" spans="1:9" ht="24" customHeight="1">
      <c r="A1482" s="114">
        <f t="shared" si="51"/>
        <v>9</v>
      </c>
      <c r="B1482" s="136"/>
      <c r="C1482" s="67"/>
      <c r="D1482" s="67"/>
      <c r="E1482" s="137"/>
      <c r="F1482" s="63"/>
      <c r="G1482" s="66"/>
      <c r="H1482" s="65"/>
      <c r="I1482" s="138"/>
    </row>
    <row r="1483" spans="1:9" ht="24" customHeight="1">
      <c r="A1483" s="114">
        <f t="shared" si="51"/>
        <v>10</v>
      </c>
      <c r="B1483" s="136"/>
      <c r="C1483" s="67"/>
      <c r="D1483" s="67"/>
      <c r="E1483" s="137"/>
      <c r="F1483" s="63"/>
      <c r="G1483" s="64"/>
      <c r="H1483" s="65"/>
      <c r="I1483" s="138"/>
    </row>
    <row r="1484" spans="1:9" ht="24" customHeight="1">
      <c r="A1484" s="114">
        <f t="shared" si="51"/>
        <v>11</v>
      </c>
      <c r="B1484" s="136"/>
      <c r="C1484" s="67"/>
      <c r="D1484" s="67"/>
      <c r="E1484" s="137"/>
      <c r="F1484" s="63"/>
      <c r="G1484" s="64"/>
      <c r="H1484" s="65"/>
      <c r="I1484" s="138"/>
    </row>
    <row r="1485" spans="1:9" ht="24" customHeight="1">
      <c r="A1485" s="114">
        <f t="shared" si="51"/>
        <v>12</v>
      </c>
      <c r="B1485" s="136"/>
      <c r="C1485" s="67"/>
      <c r="D1485" s="67"/>
      <c r="E1485" s="137"/>
      <c r="F1485" s="63"/>
      <c r="G1485" s="64"/>
      <c r="H1485" s="65"/>
      <c r="I1485" s="138"/>
    </row>
    <row r="1486" spans="1:9" ht="24" customHeight="1">
      <c r="A1486" s="114">
        <f t="shared" si="51"/>
        <v>13</v>
      </c>
      <c r="B1486" s="136"/>
      <c r="C1486" s="67"/>
      <c r="D1486" s="67"/>
      <c r="E1486" s="137"/>
      <c r="F1486" s="63"/>
      <c r="G1486" s="64"/>
      <c r="H1486" s="65"/>
      <c r="I1486" s="138"/>
    </row>
    <row r="1487" spans="1:9" ht="24" customHeight="1">
      <c r="A1487" s="114">
        <f t="shared" si="51"/>
        <v>14</v>
      </c>
      <c r="B1487" s="136"/>
      <c r="C1487" s="67"/>
      <c r="D1487" s="72"/>
      <c r="E1487" s="137"/>
      <c r="F1487" s="63"/>
      <c r="G1487" s="64"/>
      <c r="H1487" s="65"/>
      <c r="I1487" s="138"/>
    </row>
    <row r="1488" spans="1:9" ht="24" customHeight="1">
      <c r="A1488" s="114">
        <f t="shared" si="51"/>
        <v>15</v>
      </c>
      <c r="B1488" s="136"/>
      <c r="C1488" s="67"/>
      <c r="D1488" s="72"/>
      <c r="E1488" s="137"/>
      <c r="F1488" s="63"/>
      <c r="G1488" s="64"/>
      <c r="H1488" s="65"/>
      <c r="I1488" s="138"/>
    </row>
    <row r="1489" spans="1:9" ht="24" customHeight="1">
      <c r="A1489" s="114">
        <f t="shared" si="51"/>
        <v>16</v>
      </c>
      <c r="B1489" s="136"/>
      <c r="C1489" s="67"/>
      <c r="D1489" s="67"/>
      <c r="E1489" s="178"/>
      <c r="F1489" s="63"/>
      <c r="G1489" s="73"/>
      <c r="H1489" s="65"/>
      <c r="I1489" s="179"/>
    </row>
    <row r="1490" spans="1:9" ht="24" customHeight="1">
      <c r="A1490" s="114">
        <f t="shared" si="51"/>
        <v>17</v>
      </c>
      <c r="B1490" s="136"/>
      <c r="C1490" s="67"/>
      <c r="D1490" s="67"/>
      <c r="E1490" s="137"/>
      <c r="F1490" s="63"/>
      <c r="G1490" s="73"/>
      <c r="H1490" s="65"/>
      <c r="I1490" s="138"/>
    </row>
    <row r="1491" spans="1:9" ht="24" customHeight="1">
      <c r="A1491" s="114">
        <f t="shared" si="51"/>
        <v>18</v>
      </c>
      <c r="B1491" s="139"/>
      <c r="C1491" s="140" t="s">
        <v>65</v>
      </c>
      <c r="D1491" s="141"/>
      <c r="E1491" s="142"/>
      <c r="F1491" s="143"/>
      <c r="G1491" s="144"/>
      <c r="H1491" s="144"/>
      <c r="I1491" s="145"/>
    </row>
    <row r="1492" spans="1:9" ht="24" customHeight="1">
      <c r="A1492" s="114">
        <f t="shared" si="51"/>
        <v>19</v>
      </c>
      <c r="B1492" s="146" t="s">
        <v>81</v>
      </c>
      <c r="C1492" s="147" t="s">
        <v>61</v>
      </c>
      <c r="D1492" s="150"/>
      <c r="E1492" s="149" t="s">
        <v>113</v>
      </c>
      <c r="F1492" s="68">
        <v>1</v>
      </c>
      <c r="G1492" s="69"/>
      <c r="H1492" s="69"/>
      <c r="I1492" s="155"/>
    </row>
    <row r="1493" spans="1:9" ht="24" customHeight="1">
      <c r="A1493" s="114">
        <f t="shared" si="51"/>
        <v>20</v>
      </c>
      <c r="B1493" s="136"/>
      <c r="C1493" s="150" t="s">
        <v>59</v>
      </c>
      <c r="D1493" s="150"/>
      <c r="E1493" s="152" t="s">
        <v>113</v>
      </c>
      <c r="F1493" s="70">
        <v>0</v>
      </c>
      <c r="G1493" s="65"/>
      <c r="H1493" s="65"/>
      <c r="I1493" s="153"/>
    </row>
    <row r="1494" spans="1:9" ht="24" customHeight="1">
      <c r="A1494" s="114">
        <f t="shared" si="51"/>
        <v>21</v>
      </c>
      <c r="B1494" s="136"/>
      <c r="C1494" s="150" t="s">
        <v>60</v>
      </c>
      <c r="D1494" s="150"/>
      <c r="E1494" s="152" t="s">
        <v>113</v>
      </c>
      <c r="F1494" s="70">
        <v>1</v>
      </c>
      <c r="G1494" s="65"/>
      <c r="H1494" s="65"/>
      <c r="I1494" s="153"/>
    </row>
    <row r="1495" spans="1:9" ht="24" customHeight="1">
      <c r="A1495" s="114">
        <f t="shared" si="51"/>
        <v>22</v>
      </c>
      <c r="B1495" s="136"/>
      <c r="C1495" s="150"/>
      <c r="D1495" s="150"/>
      <c r="E1495" s="152"/>
      <c r="F1495" s="70"/>
      <c r="G1495" s="65"/>
      <c r="H1495" s="65"/>
      <c r="I1495" s="153"/>
    </row>
    <row r="1496" spans="1:9" ht="24" customHeight="1">
      <c r="A1496" s="114">
        <f t="shared" si="51"/>
        <v>23</v>
      </c>
      <c r="B1496" s="136"/>
      <c r="C1496" s="150"/>
      <c r="D1496" s="150"/>
      <c r="E1496" s="152"/>
      <c r="F1496" s="70"/>
      <c r="G1496" s="65"/>
      <c r="H1496" s="65"/>
      <c r="I1496" s="153"/>
    </row>
    <row r="1497" spans="1:9" ht="24" customHeight="1">
      <c r="A1497" s="114">
        <f t="shared" si="51"/>
        <v>24</v>
      </c>
      <c r="B1497" s="136"/>
      <c r="C1497" s="150"/>
      <c r="D1497" s="150"/>
      <c r="E1497" s="152"/>
      <c r="F1497" s="70"/>
      <c r="G1497" s="65"/>
      <c r="H1497" s="65"/>
      <c r="I1497" s="153"/>
    </row>
    <row r="1498" spans="1:9" ht="24" customHeight="1">
      <c r="A1498" s="114">
        <f t="shared" si="51"/>
        <v>25</v>
      </c>
      <c r="B1498" s="139"/>
      <c r="C1498" s="140" t="s">
        <v>65</v>
      </c>
      <c r="D1498" s="141"/>
      <c r="E1498" s="154"/>
      <c r="F1498" s="143"/>
      <c r="G1498" s="144"/>
      <c r="H1498" s="144"/>
      <c r="I1498" s="145"/>
    </row>
    <row r="1499" spans="1:9" ht="24" customHeight="1">
      <c r="A1499" s="114">
        <f t="shared" si="51"/>
        <v>26</v>
      </c>
      <c r="B1499" s="146" t="s">
        <v>82</v>
      </c>
      <c r="C1499" s="74"/>
      <c r="D1499" s="74"/>
      <c r="E1499" s="149"/>
      <c r="F1499" s="68"/>
      <c r="G1499" s="69"/>
      <c r="H1499" s="69"/>
      <c r="I1499" s="155"/>
    </row>
    <row r="1500" spans="1:9" ht="24" customHeight="1">
      <c r="A1500" s="114">
        <f t="shared" si="51"/>
        <v>27</v>
      </c>
      <c r="B1500" s="136"/>
      <c r="C1500" s="75"/>
      <c r="D1500" s="75"/>
      <c r="E1500" s="152"/>
      <c r="F1500" s="70"/>
      <c r="G1500" s="65"/>
      <c r="H1500" s="65"/>
      <c r="I1500" s="153"/>
    </row>
    <row r="1501" spans="1:9" ht="24" customHeight="1">
      <c r="A1501" s="114">
        <f t="shared" si="51"/>
        <v>28</v>
      </c>
      <c r="B1501" s="136"/>
      <c r="C1501" s="75"/>
      <c r="D1501" s="75"/>
      <c r="E1501" s="152"/>
      <c r="F1501" s="70"/>
      <c r="G1501" s="65"/>
      <c r="H1501" s="65"/>
      <c r="I1501" s="153"/>
    </row>
    <row r="1502" spans="1:9" ht="24" customHeight="1">
      <c r="A1502" s="114">
        <f t="shared" si="51"/>
        <v>29</v>
      </c>
      <c r="B1502" s="136"/>
      <c r="C1502" s="75"/>
      <c r="D1502" s="75"/>
      <c r="E1502" s="152"/>
      <c r="F1502" s="70"/>
      <c r="G1502" s="65"/>
      <c r="H1502" s="65"/>
      <c r="I1502" s="153"/>
    </row>
    <row r="1503" spans="1:9" ht="24" customHeight="1">
      <c r="A1503" s="114">
        <f t="shared" si="51"/>
        <v>30</v>
      </c>
      <c r="B1503" s="136"/>
      <c r="C1503" s="75"/>
      <c r="D1503" s="75"/>
      <c r="E1503" s="152"/>
      <c r="F1503" s="70"/>
      <c r="G1503" s="65"/>
      <c r="H1503" s="65"/>
      <c r="I1503" s="153"/>
    </row>
    <row r="1504" spans="1:9" ht="24" customHeight="1" thickBot="1">
      <c r="A1504" s="114">
        <f t="shared" si="4"/>
        <v>31</v>
      </c>
      <c r="B1504" s="156"/>
      <c r="C1504" s="157" t="s">
        <v>65</v>
      </c>
      <c r="D1504" s="158"/>
      <c r="E1504" s="159"/>
      <c r="F1504" s="160"/>
      <c r="G1504" s="161"/>
      <c r="H1504" s="161"/>
      <c r="I1504" s="162"/>
    </row>
    <row r="1505" spans="1:9" ht="24" customHeight="1" thickBot="1">
      <c r="A1505" s="114">
        <f t="shared" si="4"/>
        <v>32</v>
      </c>
      <c r="B1505" s="163" t="s">
        <v>66</v>
      </c>
      <c r="C1505" s="164"/>
      <c r="D1505" s="164"/>
      <c r="E1505" s="165"/>
      <c r="F1505" s="166"/>
      <c r="G1505" s="167"/>
      <c r="H1505" s="168"/>
      <c r="I1505" s="169"/>
    </row>
    <row r="1506" spans="1:9" ht="24" customHeight="1" thickTop="1">
      <c r="A1506" s="114">
        <v>1</v>
      </c>
      <c r="B1506" s="170" t="s">
        <v>487</v>
      </c>
      <c r="C1506" s="122"/>
      <c r="D1506" s="122"/>
      <c r="E1506" s="123"/>
      <c r="F1506" s="124"/>
      <c r="G1506" s="125"/>
      <c r="H1506" s="125"/>
      <c r="I1506" s="126"/>
    </row>
    <row r="1507" spans="1:9" ht="24" customHeight="1" thickBot="1">
      <c r="A1507" s="114">
        <f t="shared" ref="A1507:A1535" si="52">A1506+1</f>
        <v>2</v>
      </c>
      <c r="B1507" s="172" t="s">
        <v>478</v>
      </c>
      <c r="C1507" s="173"/>
      <c r="D1507" s="173"/>
      <c r="E1507" s="174"/>
      <c r="F1507" s="175"/>
      <c r="G1507" s="176"/>
      <c r="H1507" s="176"/>
      <c r="I1507" s="177"/>
    </row>
    <row r="1508" spans="1:9" ht="24" customHeight="1" thickBot="1">
      <c r="A1508" s="114">
        <f t="shared" si="52"/>
        <v>3</v>
      </c>
      <c r="B1508" s="130" t="s">
        <v>0</v>
      </c>
      <c r="C1508" s="131" t="s">
        <v>1</v>
      </c>
      <c r="D1508" s="131" t="s">
        <v>2</v>
      </c>
      <c r="E1508" s="132" t="s">
        <v>3</v>
      </c>
      <c r="F1508" s="133" t="s">
        <v>4</v>
      </c>
      <c r="G1508" s="134" t="s">
        <v>524</v>
      </c>
      <c r="H1508" s="134" t="s">
        <v>525</v>
      </c>
      <c r="I1508" s="135" t="s">
        <v>5</v>
      </c>
    </row>
    <row r="1509" spans="1:9" ht="24" customHeight="1" thickTop="1">
      <c r="A1509" s="114">
        <f t="shared" si="52"/>
        <v>4</v>
      </c>
      <c r="B1509" s="136" t="s">
        <v>50</v>
      </c>
      <c r="C1509" s="67" t="s">
        <v>467</v>
      </c>
      <c r="D1509" s="81" t="s">
        <v>468</v>
      </c>
      <c r="E1509" s="137" t="s">
        <v>123</v>
      </c>
      <c r="F1509" s="63">
        <v>1</v>
      </c>
      <c r="G1509" s="64"/>
      <c r="H1509" s="65"/>
      <c r="I1509" s="138"/>
    </row>
    <row r="1510" spans="1:9" ht="24" customHeight="1">
      <c r="A1510" s="114">
        <f t="shared" si="52"/>
        <v>5</v>
      </c>
      <c r="B1510" s="136"/>
      <c r="C1510" s="67" t="s">
        <v>469</v>
      </c>
      <c r="D1510" s="67" t="s">
        <v>468</v>
      </c>
      <c r="E1510" s="137" t="s">
        <v>123</v>
      </c>
      <c r="F1510" s="63">
        <v>1</v>
      </c>
      <c r="G1510" s="66"/>
      <c r="H1510" s="65"/>
      <c r="I1510" s="138"/>
    </row>
    <row r="1511" spans="1:9" ht="24" customHeight="1">
      <c r="A1511" s="114">
        <f t="shared" si="52"/>
        <v>6</v>
      </c>
      <c r="B1511" s="136"/>
      <c r="C1511" s="67"/>
      <c r="D1511" s="67"/>
      <c r="E1511" s="137"/>
      <c r="F1511" s="63"/>
      <c r="G1511" s="66"/>
      <c r="H1511" s="65"/>
      <c r="I1511" s="138"/>
    </row>
    <row r="1512" spans="1:9" ht="24" customHeight="1">
      <c r="A1512" s="114">
        <f t="shared" si="52"/>
        <v>7</v>
      </c>
      <c r="B1512" s="136"/>
      <c r="C1512" s="67"/>
      <c r="D1512" s="67"/>
      <c r="E1512" s="137"/>
      <c r="F1512" s="63"/>
      <c r="G1512" s="66"/>
      <c r="H1512" s="65"/>
      <c r="I1512" s="138"/>
    </row>
    <row r="1513" spans="1:9" ht="24" customHeight="1">
      <c r="A1513" s="114">
        <f t="shared" si="52"/>
        <v>8</v>
      </c>
      <c r="B1513" s="136"/>
      <c r="C1513" s="67"/>
      <c r="D1513" s="67"/>
      <c r="E1513" s="137"/>
      <c r="F1513" s="63"/>
      <c r="G1513" s="66"/>
      <c r="H1513" s="65"/>
      <c r="I1513" s="138"/>
    </row>
    <row r="1514" spans="1:9" ht="24" customHeight="1">
      <c r="A1514" s="114">
        <f t="shared" si="52"/>
        <v>9</v>
      </c>
      <c r="B1514" s="136"/>
      <c r="C1514" s="67"/>
      <c r="D1514" s="67"/>
      <c r="E1514" s="137"/>
      <c r="F1514" s="63"/>
      <c r="G1514" s="66"/>
      <c r="H1514" s="65"/>
      <c r="I1514" s="138"/>
    </row>
    <row r="1515" spans="1:9" ht="24" customHeight="1">
      <c r="A1515" s="114">
        <f t="shared" si="52"/>
        <v>10</v>
      </c>
      <c r="B1515" s="136"/>
      <c r="C1515" s="67"/>
      <c r="E1515" s="137"/>
      <c r="F1515" s="63"/>
      <c r="G1515" s="64"/>
      <c r="H1515" s="65"/>
      <c r="I1515" s="138"/>
    </row>
    <row r="1516" spans="1:9" ht="24" customHeight="1">
      <c r="A1516" s="114">
        <f t="shared" si="52"/>
        <v>11</v>
      </c>
      <c r="B1516" s="136"/>
      <c r="C1516" s="67"/>
      <c r="D1516" s="67"/>
      <c r="E1516" s="137"/>
      <c r="F1516" s="63"/>
      <c r="G1516" s="64"/>
      <c r="H1516" s="65"/>
      <c r="I1516" s="138"/>
    </row>
    <row r="1517" spans="1:9" ht="24" customHeight="1">
      <c r="A1517" s="114">
        <f t="shared" si="52"/>
        <v>12</v>
      </c>
      <c r="B1517" s="136"/>
      <c r="C1517" s="67"/>
      <c r="D1517" s="67"/>
      <c r="E1517" s="137"/>
      <c r="F1517" s="63"/>
      <c r="G1517" s="64"/>
      <c r="H1517" s="65"/>
      <c r="I1517" s="138"/>
    </row>
    <row r="1518" spans="1:9" ht="24" customHeight="1">
      <c r="A1518" s="114">
        <f t="shared" si="52"/>
        <v>13</v>
      </c>
      <c r="B1518" s="136"/>
      <c r="C1518" s="67"/>
      <c r="D1518" s="67"/>
      <c r="E1518" s="137"/>
      <c r="F1518" s="63"/>
      <c r="G1518" s="64"/>
      <c r="H1518" s="65"/>
      <c r="I1518" s="138"/>
    </row>
    <row r="1519" spans="1:9" ht="24" customHeight="1">
      <c r="A1519" s="114">
        <f t="shared" si="52"/>
        <v>14</v>
      </c>
      <c r="B1519" s="136"/>
      <c r="C1519" s="67"/>
      <c r="D1519" s="72"/>
      <c r="E1519" s="137"/>
      <c r="F1519" s="63"/>
      <c r="G1519" s="64"/>
      <c r="H1519" s="65"/>
      <c r="I1519" s="138"/>
    </row>
    <row r="1520" spans="1:9" ht="24" customHeight="1">
      <c r="A1520" s="114">
        <f t="shared" si="52"/>
        <v>15</v>
      </c>
      <c r="B1520" s="136"/>
      <c r="C1520" s="67"/>
      <c r="D1520" s="72"/>
      <c r="E1520" s="137"/>
      <c r="F1520" s="63"/>
      <c r="G1520" s="64"/>
      <c r="H1520" s="65"/>
      <c r="I1520" s="138"/>
    </row>
    <row r="1521" spans="1:9" ht="24" customHeight="1">
      <c r="A1521" s="114">
        <f t="shared" si="52"/>
        <v>16</v>
      </c>
      <c r="B1521" s="136"/>
      <c r="C1521" s="67"/>
      <c r="D1521" s="67"/>
      <c r="E1521" s="178"/>
      <c r="F1521" s="63"/>
      <c r="G1521" s="73"/>
      <c r="H1521" s="65"/>
      <c r="I1521" s="179"/>
    </row>
    <row r="1522" spans="1:9" ht="24" customHeight="1">
      <c r="A1522" s="114">
        <f t="shared" si="52"/>
        <v>17</v>
      </c>
      <c r="B1522" s="136"/>
      <c r="C1522" s="67"/>
      <c r="D1522" s="67"/>
      <c r="E1522" s="137"/>
      <c r="F1522" s="63"/>
      <c r="G1522" s="73"/>
      <c r="H1522" s="65"/>
      <c r="I1522" s="138"/>
    </row>
    <row r="1523" spans="1:9" ht="24" customHeight="1">
      <c r="A1523" s="114">
        <f t="shared" si="52"/>
        <v>18</v>
      </c>
      <c r="B1523" s="139"/>
      <c r="C1523" s="140" t="s">
        <v>65</v>
      </c>
      <c r="D1523" s="141"/>
      <c r="E1523" s="142"/>
      <c r="F1523" s="143"/>
      <c r="G1523" s="144"/>
      <c r="H1523" s="144"/>
      <c r="I1523" s="145"/>
    </row>
    <row r="1524" spans="1:9" ht="24" customHeight="1">
      <c r="A1524" s="114">
        <f t="shared" si="52"/>
        <v>19</v>
      </c>
      <c r="B1524" s="146" t="s">
        <v>81</v>
      </c>
      <c r="C1524" s="147" t="s">
        <v>61</v>
      </c>
      <c r="D1524" s="150"/>
      <c r="E1524" s="149" t="s">
        <v>113</v>
      </c>
      <c r="F1524" s="68">
        <v>0.5</v>
      </c>
      <c r="G1524" s="69"/>
      <c r="H1524" s="69"/>
      <c r="I1524" s="155"/>
    </row>
    <row r="1525" spans="1:9" ht="24" customHeight="1">
      <c r="A1525" s="114">
        <f t="shared" si="52"/>
        <v>20</v>
      </c>
      <c r="B1525" s="136"/>
      <c r="C1525" s="150" t="s">
        <v>59</v>
      </c>
      <c r="D1525" s="150"/>
      <c r="E1525" s="152" t="s">
        <v>113</v>
      </c>
      <c r="F1525" s="70">
        <v>0</v>
      </c>
      <c r="G1525" s="65"/>
      <c r="H1525" s="65"/>
      <c r="I1525" s="153"/>
    </row>
    <row r="1526" spans="1:9" ht="24" customHeight="1">
      <c r="A1526" s="114">
        <f t="shared" si="52"/>
        <v>21</v>
      </c>
      <c r="B1526" s="136"/>
      <c r="C1526" s="150" t="s">
        <v>60</v>
      </c>
      <c r="D1526" s="150"/>
      <c r="E1526" s="152" t="s">
        <v>113</v>
      </c>
      <c r="F1526" s="70">
        <v>0</v>
      </c>
      <c r="G1526" s="65"/>
      <c r="H1526" s="65"/>
      <c r="I1526" s="153"/>
    </row>
    <row r="1527" spans="1:9" ht="24" customHeight="1">
      <c r="A1527" s="114">
        <f t="shared" si="52"/>
        <v>22</v>
      </c>
      <c r="B1527" s="136"/>
      <c r="C1527" s="150"/>
      <c r="D1527" s="150"/>
      <c r="E1527" s="152"/>
      <c r="F1527" s="70"/>
      <c r="G1527" s="65"/>
      <c r="H1527" s="65"/>
      <c r="I1527" s="153"/>
    </row>
    <row r="1528" spans="1:9" ht="24" customHeight="1">
      <c r="A1528" s="114">
        <f t="shared" si="52"/>
        <v>23</v>
      </c>
      <c r="B1528" s="136"/>
      <c r="C1528" s="150"/>
      <c r="D1528" s="150"/>
      <c r="E1528" s="152"/>
      <c r="F1528" s="70"/>
      <c r="G1528" s="65"/>
      <c r="H1528" s="65"/>
      <c r="I1528" s="153"/>
    </row>
    <row r="1529" spans="1:9" ht="24" customHeight="1">
      <c r="A1529" s="114">
        <f t="shared" si="52"/>
        <v>24</v>
      </c>
      <c r="B1529" s="136"/>
      <c r="C1529" s="150"/>
      <c r="D1529" s="150"/>
      <c r="E1529" s="152"/>
      <c r="F1529" s="70"/>
      <c r="G1529" s="65"/>
      <c r="H1529" s="65"/>
      <c r="I1529" s="153"/>
    </row>
    <row r="1530" spans="1:9" ht="24" customHeight="1">
      <c r="A1530" s="114">
        <f t="shared" si="52"/>
        <v>25</v>
      </c>
      <c r="B1530" s="139"/>
      <c r="C1530" s="140" t="s">
        <v>65</v>
      </c>
      <c r="D1530" s="141"/>
      <c r="E1530" s="154"/>
      <c r="F1530" s="143"/>
      <c r="G1530" s="144"/>
      <c r="H1530" s="144"/>
      <c r="I1530" s="145"/>
    </row>
    <row r="1531" spans="1:9" ht="24" customHeight="1">
      <c r="A1531" s="114">
        <f t="shared" si="52"/>
        <v>26</v>
      </c>
      <c r="B1531" s="146" t="s">
        <v>82</v>
      </c>
      <c r="C1531" s="74"/>
      <c r="D1531" s="74"/>
      <c r="E1531" s="149"/>
      <c r="F1531" s="68"/>
      <c r="G1531" s="69"/>
      <c r="H1531" s="69"/>
      <c r="I1531" s="155"/>
    </row>
    <row r="1532" spans="1:9" ht="24" customHeight="1">
      <c r="A1532" s="114">
        <f t="shared" si="52"/>
        <v>27</v>
      </c>
      <c r="B1532" s="136"/>
      <c r="C1532" s="75"/>
      <c r="D1532" s="75"/>
      <c r="E1532" s="152"/>
      <c r="F1532" s="70"/>
      <c r="G1532" s="65"/>
      <c r="H1532" s="65"/>
      <c r="I1532" s="153"/>
    </row>
    <row r="1533" spans="1:9" ht="24" customHeight="1">
      <c r="A1533" s="114">
        <f t="shared" si="52"/>
        <v>28</v>
      </c>
      <c r="B1533" s="136"/>
      <c r="C1533" s="75"/>
      <c r="D1533" s="75"/>
      <c r="E1533" s="152"/>
      <c r="F1533" s="70"/>
      <c r="G1533" s="65"/>
      <c r="H1533" s="65"/>
      <c r="I1533" s="153"/>
    </row>
    <row r="1534" spans="1:9" ht="24" customHeight="1">
      <c r="A1534" s="114">
        <f t="shared" si="52"/>
        <v>29</v>
      </c>
      <c r="B1534" s="136"/>
      <c r="C1534" s="75"/>
      <c r="D1534" s="75"/>
      <c r="E1534" s="152"/>
      <c r="F1534" s="70"/>
      <c r="G1534" s="65"/>
      <c r="H1534" s="65"/>
      <c r="I1534" s="153"/>
    </row>
    <row r="1535" spans="1:9" ht="24" customHeight="1">
      <c r="A1535" s="114">
        <f t="shared" si="52"/>
        <v>30</v>
      </c>
      <c r="B1535" s="136"/>
      <c r="C1535" s="75"/>
      <c r="D1535" s="75"/>
      <c r="E1535" s="152"/>
      <c r="F1535" s="70"/>
      <c r="G1535" s="65"/>
      <c r="H1535" s="65"/>
      <c r="I1535" s="153"/>
    </row>
    <row r="1536" spans="1:9" ht="24" customHeight="1" thickBot="1">
      <c r="A1536" s="114">
        <f t="shared" si="4"/>
        <v>31</v>
      </c>
      <c r="B1536" s="156"/>
      <c r="C1536" s="157" t="s">
        <v>65</v>
      </c>
      <c r="D1536" s="158"/>
      <c r="E1536" s="159"/>
      <c r="F1536" s="160"/>
      <c r="G1536" s="161"/>
      <c r="H1536" s="161"/>
      <c r="I1536" s="162"/>
    </row>
    <row r="1537" spans="1:9" ht="24" customHeight="1" thickBot="1">
      <c r="A1537" s="114">
        <f t="shared" si="4"/>
        <v>32</v>
      </c>
      <c r="B1537" s="163" t="s">
        <v>66</v>
      </c>
      <c r="C1537" s="164"/>
      <c r="D1537" s="164"/>
      <c r="E1537" s="165"/>
      <c r="F1537" s="166"/>
      <c r="G1537" s="167"/>
      <c r="H1537" s="168"/>
      <c r="I1537" s="169"/>
    </row>
    <row r="1538" spans="1:9" ht="24" customHeight="1" thickTop="1">
      <c r="A1538" s="114">
        <v>1</v>
      </c>
      <c r="B1538" s="170" t="s">
        <v>470</v>
      </c>
      <c r="C1538" s="122"/>
      <c r="D1538" s="122"/>
      <c r="E1538" s="123"/>
      <c r="F1538" s="124"/>
      <c r="G1538" s="125"/>
      <c r="H1538" s="125"/>
      <c r="I1538" s="126"/>
    </row>
    <row r="1539" spans="1:9" ht="24" customHeight="1" thickBot="1">
      <c r="A1539" s="114">
        <f t="shared" ref="A1539:A1567" si="53">A1538+1</f>
        <v>2</v>
      </c>
      <c r="B1539" s="172" t="s">
        <v>479</v>
      </c>
      <c r="C1539" s="173"/>
      <c r="D1539" s="173"/>
      <c r="E1539" s="174"/>
      <c r="F1539" s="175"/>
      <c r="G1539" s="176"/>
      <c r="H1539" s="176"/>
      <c r="I1539" s="177"/>
    </row>
    <row r="1540" spans="1:9" ht="24" customHeight="1" thickBot="1">
      <c r="A1540" s="114">
        <f t="shared" si="53"/>
        <v>3</v>
      </c>
      <c r="B1540" s="130" t="s">
        <v>0</v>
      </c>
      <c r="C1540" s="131" t="s">
        <v>1</v>
      </c>
      <c r="D1540" s="131" t="s">
        <v>2</v>
      </c>
      <c r="E1540" s="132" t="s">
        <v>3</v>
      </c>
      <c r="F1540" s="133" t="s">
        <v>4</v>
      </c>
      <c r="G1540" s="134" t="s">
        <v>524</v>
      </c>
      <c r="H1540" s="134" t="s">
        <v>525</v>
      </c>
      <c r="I1540" s="135" t="s">
        <v>5</v>
      </c>
    </row>
    <row r="1541" spans="1:9" ht="24" customHeight="1" thickTop="1">
      <c r="A1541" s="114">
        <f t="shared" si="53"/>
        <v>4</v>
      </c>
      <c r="B1541" s="136" t="s">
        <v>50</v>
      </c>
      <c r="C1541" s="67" t="s">
        <v>475</v>
      </c>
      <c r="D1541" s="81" t="s">
        <v>482</v>
      </c>
      <c r="E1541" s="137" t="s">
        <v>115</v>
      </c>
      <c r="F1541" s="63">
        <v>1</v>
      </c>
      <c r="G1541" s="64"/>
      <c r="H1541" s="65"/>
      <c r="I1541" s="138" t="s">
        <v>411</v>
      </c>
    </row>
    <row r="1542" spans="1:9" ht="24" customHeight="1">
      <c r="A1542" s="114">
        <f t="shared" si="53"/>
        <v>5</v>
      </c>
      <c r="B1542" s="136"/>
      <c r="C1542" s="67" t="s">
        <v>477</v>
      </c>
      <c r="D1542" s="67" t="s">
        <v>483</v>
      </c>
      <c r="E1542" s="137" t="s">
        <v>123</v>
      </c>
      <c r="F1542" s="63">
        <v>1</v>
      </c>
      <c r="G1542" s="66"/>
      <c r="H1542" s="65"/>
      <c r="I1542" s="138" t="s">
        <v>116</v>
      </c>
    </row>
    <row r="1543" spans="1:9" ht="24" customHeight="1">
      <c r="A1543" s="114">
        <f t="shared" si="53"/>
        <v>6</v>
      </c>
      <c r="B1543" s="136"/>
      <c r="C1543" s="67" t="s">
        <v>476</v>
      </c>
      <c r="D1543" s="67" t="s">
        <v>484</v>
      </c>
      <c r="E1543" s="137" t="s">
        <v>56</v>
      </c>
      <c r="F1543" s="63">
        <v>1</v>
      </c>
      <c r="G1543" s="66"/>
      <c r="H1543" s="65"/>
      <c r="I1543" s="138" t="s">
        <v>99</v>
      </c>
    </row>
    <row r="1544" spans="1:9" ht="24" customHeight="1">
      <c r="A1544" s="114">
        <f t="shared" si="53"/>
        <v>7</v>
      </c>
      <c r="B1544" s="136"/>
      <c r="C1544" s="67"/>
      <c r="D1544" s="67"/>
      <c r="E1544" s="137"/>
      <c r="F1544" s="63"/>
      <c r="G1544" s="66"/>
      <c r="H1544" s="65"/>
      <c r="I1544" s="138"/>
    </row>
    <row r="1545" spans="1:9" ht="24" customHeight="1">
      <c r="A1545" s="114">
        <f t="shared" si="53"/>
        <v>8</v>
      </c>
      <c r="B1545" s="136"/>
      <c r="C1545" s="67"/>
      <c r="D1545" s="67"/>
      <c r="E1545" s="137"/>
      <c r="F1545" s="63"/>
      <c r="G1545" s="66"/>
      <c r="H1545" s="65"/>
      <c r="I1545" s="138"/>
    </row>
    <row r="1546" spans="1:9" ht="24" customHeight="1">
      <c r="A1546" s="114">
        <f t="shared" si="53"/>
        <v>9</v>
      </c>
      <c r="B1546" s="136"/>
      <c r="C1546" s="67"/>
      <c r="D1546" s="67"/>
      <c r="E1546" s="137"/>
      <c r="F1546" s="63"/>
      <c r="G1546" s="66"/>
      <c r="H1546" s="65"/>
      <c r="I1546" s="138"/>
    </row>
    <row r="1547" spans="1:9" ht="24" customHeight="1">
      <c r="A1547" s="114">
        <f t="shared" si="53"/>
        <v>10</v>
      </c>
      <c r="B1547" s="136"/>
      <c r="C1547" s="67"/>
      <c r="D1547" s="67"/>
      <c r="E1547" s="137"/>
      <c r="F1547" s="63"/>
      <c r="G1547" s="64"/>
      <c r="H1547" s="65"/>
      <c r="I1547" s="138"/>
    </row>
    <row r="1548" spans="1:9" ht="24" customHeight="1">
      <c r="A1548" s="114">
        <f t="shared" si="53"/>
        <v>11</v>
      </c>
      <c r="B1548" s="136"/>
      <c r="C1548" s="67"/>
      <c r="D1548" s="67"/>
      <c r="E1548" s="137"/>
      <c r="F1548" s="63"/>
      <c r="G1548" s="64"/>
      <c r="H1548" s="65"/>
      <c r="I1548" s="138"/>
    </row>
    <row r="1549" spans="1:9" ht="24" customHeight="1">
      <c r="A1549" s="114">
        <f t="shared" si="53"/>
        <v>12</v>
      </c>
      <c r="B1549" s="136"/>
      <c r="C1549" s="67"/>
      <c r="D1549" s="67"/>
      <c r="E1549" s="137"/>
      <c r="F1549" s="63"/>
      <c r="G1549" s="64"/>
      <c r="H1549" s="65"/>
      <c r="I1549" s="138"/>
    </row>
    <row r="1550" spans="1:9" ht="24" customHeight="1">
      <c r="A1550" s="114">
        <f t="shared" si="53"/>
        <v>13</v>
      </c>
      <c r="B1550" s="136"/>
      <c r="C1550" s="67"/>
      <c r="D1550" s="67"/>
      <c r="E1550" s="137"/>
      <c r="F1550" s="63"/>
      <c r="G1550" s="64"/>
      <c r="H1550" s="65"/>
      <c r="I1550" s="138"/>
    </row>
    <row r="1551" spans="1:9" ht="24" customHeight="1">
      <c r="A1551" s="114">
        <f t="shared" si="53"/>
        <v>14</v>
      </c>
      <c r="B1551" s="136"/>
      <c r="C1551" s="67"/>
      <c r="D1551" s="72"/>
      <c r="E1551" s="137"/>
      <c r="F1551" s="63"/>
      <c r="G1551" s="64"/>
      <c r="H1551" s="65"/>
      <c r="I1551" s="138"/>
    </row>
    <row r="1552" spans="1:9" ht="24" customHeight="1">
      <c r="A1552" s="114">
        <f t="shared" si="53"/>
        <v>15</v>
      </c>
      <c r="B1552" s="136"/>
      <c r="C1552" s="67"/>
      <c r="D1552" s="72"/>
      <c r="E1552" s="137"/>
      <c r="F1552" s="63"/>
      <c r="G1552" s="64"/>
      <c r="H1552" s="65"/>
      <c r="I1552" s="138"/>
    </row>
    <row r="1553" spans="1:9" ht="24" customHeight="1">
      <c r="A1553" s="114">
        <f t="shared" si="53"/>
        <v>16</v>
      </c>
      <c r="B1553" s="136"/>
      <c r="C1553" s="67"/>
      <c r="D1553" s="67"/>
      <c r="E1553" s="178"/>
      <c r="F1553" s="63"/>
      <c r="G1553" s="73"/>
      <c r="H1553" s="65"/>
      <c r="I1553" s="179"/>
    </row>
    <row r="1554" spans="1:9" ht="24" customHeight="1">
      <c r="A1554" s="114">
        <f t="shared" si="53"/>
        <v>17</v>
      </c>
      <c r="B1554" s="136"/>
      <c r="C1554" s="67"/>
      <c r="D1554" s="67"/>
      <c r="E1554" s="137"/>
      <c r="F1554" s="63"/>
      <c r="G1554" s="73"/>
      <c r="H1554" s="65"/>
      <c r="I1554" s="138"/>
    </row>
    <row r="1555" spans="1:9" ht="24" customHeight="1">
      <c r="A1555" s="114">
        <f t="shared" si="53"/>
        <v>18</v>
      </c>
      <c r="B1555" s="139"/>
      <c r="C1555" s="140" t="s">
        <v>65</v>
      </c>
      <c r="D1555" s="141"/>
      <c r="E1555" s="142"/>
      <c r="F1555" s="143"/>
      <c r="G1555" s="144"/>
      <c r="H1555" s="144"/>
      <c r="I1555" s="145"/>
    </row>
    <row r="1556" spans="1:9" ht="24" customHeight="1">
      <c r="A1556" s="114">
        <f t="shared" si="53"/>
        <v>19</v>
      </c>
      <c r="B1556" s="146" t="s">
        <v>81</v>
      </c>
      <c r="C1556" s="147" t="s">
        <v>61</v>
      </c>
      <c r="D1556" s="150"/>
      <c r="E1556" s="149" t="s">
        <v>113</v>
      </c>
      <c r="F1556" s="68">
        <v>0</v>
      </c>
      <c r="G1556" s="69"/>
      <c r="H1556" s="69"/>
      <c r="I1556" s="155"/>
    </row>
    <row r="1557" spans="1:9" ht="24" customHeight="1">
      <c r="A1557" s="114">
        <f t="shared" si="53"/>
        <v>20</v>
      </c>
      <c r="B1557" s="136"/>
      <c r="C1557" s="150" t="s">
        <v>118</v>
      </c>
      <c r="D1557" s="150"/>
      <c r="E1557" s="152" t="s">
        <v>113</v>
      </c>
      <c r="F1557" s="70">
        <v>0</v>
      </c>
      <c r="G1557" s="65"/>
      <c r="H1557" s="65"/>
      <c r="I1557" s="153"/>
    </row>
    <row r="1558" spans="1:9" ht="24" customHeight="1">
      <c r="A1558" s="114">
        <f t="shared" si="53"/>
        <v>21</v>
      </c>
      <c r="B1558" s="136"/>
      <c r="C1558" s="150" t="s">
        <v>60</v>
      </c>
      <c r="D1558" s="150"/>
      <c r="E1558" s="152" t="s">
        <v>113</v>
      </c>
      <c r="F1558" s="70">
        <v>0</v>
      </c>
      <c r="G1558" s="65"/>
      <c r="H1558" s="65"/>
      <c r="I1558" s="153"/>
    </row>
    <row r="1559" spans="1:9" ht="24" customHeight="1">
      <c r="A1559" s="114">
        <f t="shared" si="53"/>
        <v>22</v>
      </c>
      <c r="B1559" s="136"/>
      <c r="C1559" s="150"/>
      <c r="D1559" s="150"/>
      <c r="E1559" s="152"/>
      <c r="F1559" s="70"/>
      <c r="G1559" s="65"/>
      <c r="H1559" s="65"/>
      <c r="I1559" s="153"/>
    </row>
    <row r="1560" spans="1:9" ht="24" customHeight="1">
      <c r="A1560" s="114">
        <f t="shared" si="53"/>
        <v>23</v>
      </c>
      <c r="B1560" s="136"/>
      <c r="C1560" s="150"/>
      <c r="D1560" s="150"/>
      <c r="E1560" s="152"/>
      <c r="F1560" s="70"/>
      <c r="G1560" s="65"/>
      <c r="H1560" s="65"/>
      <c r="I1560" s="153"/>
    </row>
    <row r="1561" spans="1:9" ht="24" customHeight="1">
      <c r="A1561" s="114">
        <f t="shared" si="53"/>
        <v>24</v>
      </c>
      <c r="B1561" s="136"/>
      <c r="C1561" s="150"/>
      <c r="D1561" s="150"/>
      <c r="E1561" s="152"/>
      <c r="F1561" s="70"/>
      <c r="G1561" s="65"/>
      <c r="H1561" s="65"/>
      <c r="I1561" s="153"/>
    </row>
    <row r="1562" spans="1:9" ht="24" customHeight="1">
      <c r="A1562" s="114">
        <f t="shared" si="53"/>
        <v>25</v>
      </c>
      <c r="B1562" s="139"/>
      <c r="C1562" s="140" t="s">
        <v>65</v>
      </c>
      <c r="D1562" s="141"/>
      <c r="E1562" s="154"/>
      <c r="F1562" s="143"/>
      <c r="G1562" s="144"/>
      <c r="H1562" s="144"/>
      <c r="I1562" s="145"/>
    </row>
    <row r="1563" spans="1:9" ht="24" customHeight="1">
      <c r="A1563" s="114">
        <f t="shared" si="53"/>
        <v>26</v>
      </c>
      <c r="B1563" s="146" t="s">
        <v>82</v>
      </c>
      <c r="C1563" s="74"/>
      <c r="D1563" s="74"/>
      <c r="E1563" s="149"/>
      <c r="F1563" s="68"/>
      <c r="G1563" s="69"/>
      <c r="H1563" s="69"/>
      <c r="I1563" s="155"/>
    </row>
    <row r="1564" spans="1:9" ht="24" customHeight="1">
      <c r="A1564" s="114">
        <f t="shared" si="53"/>
        <v>27</v>
      </c>
      <c r="B1564" s="136"/>
      <c r="C1564" s="75"/>
      <c r="D1564" s="75"/>
      <c r="E1564" s="152"/>
      <c r="F1564" s="70"/>
      <c r="G1564" s="65"/>
      <c r="H1564" s="65"/>
      <c r="I1564" s="153"/>
    </row>
    <row r="1565" spans="1:9" ht="24" customHeight="1">
      <c r="A1565" s="114">
        <f t="shared" si="53"/>
        <v>28</v>
      </c>
      <c r="B1565" s="136"/>
      <c r="C1565" s="75"/>
      <c r="D1565" s="75"/>
      <c r="E1565" s="152"/>
      <c r="F1565" s="70"/>
      <c r="G1565" s="65"/>
      <c r="H1565" s="65"/>
      <c r="I1565" s="153"/>
    </row>
    <row r="1566" spans="1:9" ht="24" customHeight="1">
      <c r="A1566" s="114">
        <f t="shared" si="53"/>
        <v>29</v>
      </c>
      <c r="B1566" s="136"/>
      <c r="C1566" s="75"/>
      <c r="D1566" s="75"/>
      <c r="E1566" s="152"/>
      <c r="F1566" s="70"/>
      <c r="G1566" s="65"/>
      <c r="H1566" s="65"/>
      <c r="I1566" s="153"/>
    </row>
    <row r="1567" spans="1:9" ht="24" customHeight="1">
      <c r="A1567" s="114">
        <f t="shared" si="53"/>
        <v>30</v>
      </c>
      <c r="B1567" s="136"/>
      <c r="C1567" s="75"/>
      <c r="D1567" s="75"/>
      <c r="E1567" s="152"/>
      <c r="F1567" s="70"/>
      <c r="G1567" s="65"/>
      <c r="H1567" s="65"/>
      <c r="I1567" s="153"/>
    </row>
    <row r="1568" spans="1:9" ht="24" customHeight="1" thickBot="1">
      <c r="A1568" s="114">
        <f t="shared" si="4"/>
        <v>31</v>
      </c>
      <c r="B1568" s="156"/>
      <c r="C1568" s="157" t="s">
        <v>65</v>
      </c>
      <c r="D1568" s="158"/>
      <c r="E1568" s="159"/>
      <c r="F1568" s="160"/>
      <c r="G1568" s="161"/>
      <c r="H1568" s="161"/>
      <c r="I1568" s="162"/>
    </row>
    <row r="1569" spans="1:9" ht="24" customHeight="1" thickBot="1">
      <c r="A1569" s="114">
        <f t="shared" si="4"/>
        <v>32</v>
      </c>
      <c r="B1569" s="163" t="s">
        <v>66</v>
      </c>
      <c r="C1569" s="164"/>
      <c r="D1569" s="164"/>
      <c r="E1569" s="165"/>
      <c r="F1569" s="166"/>
      <c r="G1569" s="167"/>
      <c r="H1569" s="168"/>
      <c r="I1569" s="169"/>
    </row>
    <row r="1570" spans="1:9" ht="24" customHeight="1" thickTop="1">
      <c r="A1570" s="114">
        <v>1</v>
      </c>
      <c r="B1570" s="170" t="s">
        <v>499</v>
      </c>
      <c r="C1570" s="122"/>
      <c r="D1570" s="122"/>
      <c r="E1570" s="123"/>
      <c r="F1570" s="124"/>
      <c r="G1570" s="125"/>
      <c r="H1570" s="125"/>
      <c r="I1570" s="126"/>
    </row>
    <row r="1571" spans="1:9" ht="24" customHeight="1" thickBot="1">
      <c r="A1571" s="114">
        <f t="shared" ref="A1571:A1601" si="54">A1570+1</f>
        <v>2</v>
      </c>
      <c r="B1571" s="172" t="s">
        <v>501</v>
      </c>
      <c r="C1571" s="173"/>
      <c r="D1571" s="173"/>
      <c r="E1571" s="174"/>
      <c r="F1571" s="175"/>
      <c r="G1571" s="176"/>
      <c r="H1571" s="176"/>
      <c r="I1571" s="177"/>
    </row>
    <row r="1572" spans="1:9" ht="24" customHeight="1" thickBot="1">
      <c r="A1572" s="114">
        <f t="shared" si="54"/>
        <v>3</v>
      </c>
      <c r="B1572" s="130" t="s">
        <v>0</v>
      </c>
      <c r="C1572" s="131" t="s">
        <v>1</v>
      </c>
      <c r="D1572" s="131" t="s">
        <v>2</v>
      </c>
      <c r="E1572" s="132" t="s">
        <v>3</v>
      </c>
      <c r="F1572" s="133" t="s">
        <v>4</v>
      </c>
      <c r="G1572" s="134" t="s">
        <v>524</v>
      </c>
      <c r="H1572" s="134" t="s">
        <v>525</v>
      </c>
      <c r="I1572" s="135" t="s">
        <v>5</v>
      </c>
    </row>
    <row r="1573" spans="1:9" ht="24" customHeight="1" thickTop="1">
      <c r="A1573" s="114">
        <f t="shared" si="54"/>
        <v>4</v>
      </c>
      <c r="B1573" s="136" t="s">
        <v>50</v>
      </c>
      <c r="C1573" s="67" t="s">
        <v>500</v>
      </c>
      <c r="D1573" s="81" t="s">
        <v>502</v>
      </c>
      <c r="E1573" s="137" t="s">
        <v>503</v>
      </c>
      <c r="F1573" s="63">
        <v>1</v>
      </c>
      <c r="G1573" s="64"/>
      <c r="H1573" s="65"/>
      <c r="I1573" s="138" t="s">
        <v>411</v>
      </c>
    </row>
    <row r="1574" spans="1:9" ht="24" customHeight="1">
      <c r="A1574" s="114">
        <f t="shared" si="54"/>
        <v>5</v>
      </c>
      <c r="B1574" s="136"/>
      <c r="C1574" s="67"/>
      <c r="D1574" s="67"/>
      <c r="E1574" s="137"/>
      <c r="F1574" s="63"/>
      <c r="G1574" s="66"/>
      <c r="H1574" s="65"/>
      <c r="I1574" s="138"/>
    </row>
    <row r="1575" spans="1:9" ht="24" customHeight="1">
      <c r="A1575" s="114">
        <f t="shared" si="54"/>
        <v>6</v>
      </c>
      <c r="B1575" s="136"/>
      <c r="C1575" s="67"/>
      <c r="D1575" s="67"/>
      <c r="E1575" s="137"/>
      <c r="F1575" s="63"/>
      <c r="G1575" s="66"/>
      <c r="H1575" s="65"/>
      <c r="I1575" s="138"/>
    </row>
    <row r="1576" spans="1:9" ht="24" customHeight="1">
      <c r="A1576" s="114">
        <f t="shared" si="54"/>
        <v>7</v>
      </c>
      <c r="B1576" s="136"/>
      <c r="C1576" s="67"/>
      <c r="D1576" s="67"/>
      <c r="E1576" s="137"/>
      <c r="F1576" s="63"/>
      <c r="G1576" s="66"/>
      <c r="H1576" s="65"/>
      <c r="I1576" s="138"/>
    </row>
    <row r="1577" spans="1:9" ht="24" customHeight="1">
      <c r="A1577" s="114">
        <f t="shared" si="54"/>
        <v>8</v>
      </c>
      <c r="B1577" s="136"/>
      <c r="C1577" s="67"/>
      <c r="D1577" s="67"/>
      <c r="E1577" s="137"/>
      <c r="F1577" s="63"/>
      <c r="G1577" s="66"/>
      <c r="H1577" s="65"/>
      <c r="I1577" s="138"/>
    </row>
    <row r="1578" spans="1:9" ht="24" customHeight="1">
      <c r="A1578" s="114">
        <f t="shared" si="54"/>
        <v>9</v>
      </c>
      <c r="B1578" s="136"/>
      <c r="C1578" s="67"/>
      <c r="D1578" s="67"/>
      <c r="E1578" s="137"/>
      <c r="F1578" s="63"/>
      <c r="G1578" s="66"/>
      <c r="H1578" s="65"/>
      <c r="I1578" s="138"/>
    </row>
    <row r="1579" spans="1:9" ht="24" customHeight="1">
      <c r="A1579" s="114">
        <f t="shared" si="54"/>
        <v>10</v>
      </c>
      <c r="B1579" s="136"/>
      <c r="C1579" s="67"/>
      <c r="D1579" s="67"/>
      <c r="E1579" s="137"/>
      <c r="F1579" s="63"/>
      <c r="G1579" s="64"/>
      <c r="H1579" s="65"/>
      <c r="I1579" s="138"/>
    </row>
    <row r="1580" spans="1:9" ht="24" customHeight="1">
      <c r="A1580" s="114">
        <f t="shared" si="54"/>
        <v>11</v>
      </c>
      <c r="B1580" s="136"/>
      <c r="C1580" s="67"/>
      <c r="D1580" s="67"/>
      <c r="E1580" s="137"/>
      <c r="F1580" s="63"/>
      <c r="G1580" s="64"/>
      <c r="H1580" s="65"/>
      <c r="I1580" s="138"/>
    </row>
    <row r="1581" spans="1:9" ht="24" customHeight="1">
      <c r="A1581" s="114">
        <f t="shared" si="54"/>
        <v>12</v>
      </c>
      <c r="B1581" s="136"/>
      <c r="C1581" s="67"/>
      <c r="D1581" s="67"/>
      <c r="E1581" s="137"/>
      <c r="F1581" s="63"/>
      <c r="G1581" s="64"/>
      <c r="H1581" s="65"/>
      <c r="I1581" s="138"/>
    </row>
    <row r="1582" spans="1:9" ht="24" customHeight="1">
      <c r="A1582" s="114">
        <f t="shared" si="54"/>
        <v>13</v>
      </c>
      <c r="B1582" s="136"/>
      <c r="C1582" s="67"/>
      <c r="D1582" s="67"/>
      <c r="E1582" s="137"/>
      <c r="F1582" s="63"/>
      <c r="G1582" s="64"/>
      <c r="H1582" s="65"/>
      <c r="I1582" s="138"/>
    </row>
    <row r="1583" spans="1:9" ht="24" customHeight="1">
      <c r="A1583" s="114">
        <f t="shared" si="54"/>
        <v>14</v>
      </c>
      <c r="B1583" s="136"/>
      <c r="C1583" s="67"/>
      <c r="D1583" s="72"/>
      <c r="E1583" s="137"/>
      <c r="F1583" s="63"/>
      <c r="G1583" s="64"/>
      <c r="H1583" s="65"/>
      <c r="I1583" s="138"/>
    </row>
    <row r="1584" spans="1:9" ht="24" customHeight="1">
      <c r="A1584" s="114">
        <f t="shared" si="54"/>
        <v>15</v>
      </c>
      <c r="B1584" s="136"/>
      <c r="C1584" s="67"/>
      <c r="D1584" s="72"/>
      <c r="E1584" s="137"/>
      <c r="F1584" s="63"/>
      <c r="G1584" s="64"/>
      <c r="H1584" s="65"/>
      <c r="I1584" s="138"/>
    </row>
    <row r="1585" spans="1:9" ht="24" customHeight="1">
      <c r="A1585" s="114">
        <f t="shared" si="54"/>
        <v>16</v>
      </c>
      <c r="B1585" s="136"/>
      <c r="C1585" s="67"/>
      <c r="D1585" s="67"/>
      <c r="E1585" s="178"/>
      <c r="F1585" s="63"/>
      <c r="G1585" s="73"/>
      <c r="H1585" s="65"/>
      <c r="I1585" s="179"/>
    </row>
    <row r="1586" spans="1:9" ht="24" customHeight="1">
      <c r="A1586" s="114">
        <f t="shared" si="54"/>
        <v>17</v>
      </c>
      <c r="B1586" s="136"/>
      <c r="C1586" s="67"/>
      <c r="D1586" s="67"/>
      <c r="E1586" s="137"/>
      <c r="F1586" s="63"/>
      <c r="G1586" s="73"/>
      <c r="H1586" s="65"/>
      <c r="I1586" s="138"/>
    </row>
    <row r="1587" spans="1:9" ht="24" customHeight="1">
      <c r="A1587" s="114">
        <f t="shared" si="54"/>
        <v>18</v>
      </c>
      <c r="B1587" s="139"/>
      <c r="C1587" s="140" t="s">
        <v>65</v>
      </c>
      <c r="D1587" s="141"/>
      <c r="E1587" s="142"/>
      <c r="F1587" s="143"/>
      <c r="G1587" s="144"/>
      <c r="H1587" s="144"/>
      <c r="I1587" s="145"/>
    </row>
    <row r="1588" spans="1:9" ht="24" customHeight="1">
      <c r="A1588" s="114">
        <f t="shared" si="54"/>
        <v>19</v>
      </c>
      <c r="B1588" s="146" t="s">
        <v>81</v>
      </c>
      <c r="C1588" s="147" t="s">
        <v>61</v>
      </c>
      <c r="D1588" s="150"/>
      <c r="E1588" s="149" t="s">
        <v>113</v>
      </c>
      <c r="F1588" s="68">
        <v>0.5</v>
      </c>
      <c r="G1588" s="69"/>
      <c r="H1588" s="69"/>
      <c r="I1588" s="155"/>
    </row>
    <row r="1589" spans="1:9" ht="24" customHeight="1">
      <c r="A1589" s="114">
        <f t="shared" si="54"/>
        <v>20</v>
      </c>
      <c r="B1589" s="136"/>
      <c r="C1589" s="150" t="s">
        <v>118</v>
      </c>
      <c r="D1589" s="150"/>
      <c r="E1589" s="152" t="s">
        <v>113</v>
      </c>
      <c r="F1589" s="70">
        <v>0</v>
      </c>
      <c r="G1589" s="65"/>
      <c r="H1589" s="65"/>
      <c r="I1589" s="153"/>
    </row>
    <row r="1590" spans="1:9" ht="24" customHeight="1">
      <c r="A1590" s="114">
        <f t="shared" si="54"/>
        <v>21</v>
      </c>
      <c r="B1590" s="136"/>
      <c r="C1590" s="150" t="s">
        <v>60</v>
      </c>
      <c r="D1590" s="150"/>
      <c r="E1590" s="152" t="s">
        <v>113</v>
      </c>
      <c r="F1590" s="70">
        <v>0.5</v>
      </c>
      <c r="G1590" s="65"/>
      <c r="H1590" s="65"/>
      <c r="I1590" s="153"/>
    </row>
    <row r="1591" spans="1:9" ht="24" customHeight="1">
      <c r="A1591" s="114">
        <f t="shared" si="54"/>
        <v>22</v>
      </c>
      <c r="B1591" s="136"/>
      <c r="C1591" s="150"/>
      <c r="D1591" s="150"/>
      <c r="E1591" s="152"/>
      <c r="F1591" s="70"/>
      <c r="G1591" s="65"/>
      <c r="H1591" s="65"/>
      <c r="I1591" s="153"/>
    </row>
    <row r="1592" spans="1:9" ht="24" customHeight="1">
      <c r="A1592" s="114">
        <f t="shared" si="54"/>
        <v>23</v>
      </c>
      <c r="B1592" s="136"/>
      <c r="C1592" s="150"/>
      <c r="D1592" s="150"/>
      <c r="E1592" s="152"/>
      <c r="F1592" s="70"/>
      <c r="G1592" s="65"/>
      <c r="H1592" s="65"/>
      <c r="I1592" s="153"/>
    </row>
    <row r="1593" spans="1:9" ht="24" customHeight="1">
      <c r="A1593" s="114">
        <f t="shared" si="54"/>
        <v>24</v>
      </c>
      <c r="B1593" s="136"/>
      <c r="C1593" s="150"/>
      <c r="D1593" s="150"/>
      <c r="E1593" s="152"/>
      <c r="F1593" s="70"/>
      <c r="G1593" s="65"/>
      <c r="H1593" s="65"/>
      <c r="I1593" s="153"/>
    </row>
    <row r="1594" spans="1:9" ht="24" customHeight="1">
      <c r="A1594" s="114">
        <f t="shared" si="54"/>
        <v>25</v>
      </c>
      <c r="B1594" s="139"/>
      <c r="C1594" s="140" t="s">
        <v>65</v>
      </c>
      <c r="D1594" s="141"/>
      <c r="E1594" s="154"/>
      <c r="F1594" s="143"/>
      <c r="G1594" s="144"/>
      <c r="H1594" s="144"/>
      <c r="I1594" s="145"/>
    </row>
    <row r="1595" spans="1:9" ht="24" customHeight="1">
      <c r="A1595" s="114">
        <f t="shared" si="54"/>
        <v>26</v>
      </c>
      <c r="B1595" s="146" t="s">
        <v>82</v>
      </c>
      <c r="C1595" s="74"/>
      <c r="D1595" s="74"/>
      <c r="E1595" s="149"/>
      <c r="F1595" s="68"/>
      <c r="G1595" s="69"/>
      <c r="H1595" s="69"/>
      <c r="I1595" s="155"/>
    </row>
    <row r="1596" spans="1:9" ht="24" customHeight="1">
      <c r="A1596" s="114">
        <f t="shared" si="54"/>
        <v>27</v>
      </c>
      <c r="B1596" s="136"/>
      <c r="C1596" s="75"/>
      <c r="D1596" s="75"/>
      <c r="E1596" s="152"/>
      <c r="F1596" s="70"/>
      <c r="G1596" s="65"/>
      <c r="H1596" s="65"/>
      <c r="I1596" s="153"/>
    </row>
    <row r="1597" spans="1:9" ht="24" customHeight="1">
      <c r="A1597" s="114">
        <f t="shared" si="54"/>
        <v>28</v>
      </c>
      <c r="B1597" s="136"/>
      <c r="C1597" s="75"/>
      <c r="D1597" s="75"/>
      <c r="E1597" s="152"/>
      <c r="F1597" s="70"/>
      <c r="G1597" s="65"/>
      <c r="H1597" s="65"/>
      <c r="I1597" s="153"/>
    </row>
    <row r="1598" spans="1:9" ht="24" customHeight="1">
      <c r="A1598" s="114">
        <f t="shared" si="54"/>
        <v>29</v>
      </c>
      <c r="B1598" s="136"/>
      <c r="C1598" s="75"/>
      <c r="D1598" s="75"/>
      <c r="E1598" s="152"/>
      <c r="F1598" s="70"/>
      <c r="G1598" s="65"/>
      <c r="H1598" s="65"/>
      <c r="I1598" s="153"/>
    </row>
    <row r="1599" spans="1:9" ht="24" customHeight="1">
      <c r="A1599" s="114">
        <f t="shared" si="54"/>
        <v>30</v>
      </c>
      <c r="B1599" s="136"/>
      <c r="C1599" s="75"/>
      <c r="D1599" s="75"/>
      <c r="E1599" s="152"/>
      <c r="F1599" s="70"/>
      <c r="G1599" s="65"/>
      <c r="H1599" s="65"/>
      <c r="I1599" s="153"/>
    </row>
    <row r="1600" spans="1:9" ht="24" customHeight="1" thickBot="1">
      <c r="A1600" s="114">
        <f t="shared" si="54"/>
        <v>31</v>
      </c>
      <c r="B1600" s="156"/>
      <c r="C1600" s="157" t="s">
        <v>65</v>
      </c>
      <c r="D1600" s="158"/>
      <c r="E1600" s="159"/>
      <c r="F1600" s="160"/>
      <c r="G1600" s="161"/>
      <c r="H1600" s="161"/>
      <c r="I1600" s="162"/>
    </row>
    <row r="1601" spans="1:9" ht="24" customHeight="1" thickBot="1">
      <c r="A1601" s="114">
        <f t="shared" si="54"/>
        <v>32</v>
      </c>
      <c r="B1601" s="163" t="s">
        <v>66</v>
      </c>
      <c r="C1601" s="164"/>
      <c r="D1601" s="164"/>
      <c r="E1601" s="165"/>
      <c r="F1601" s="166"/>
      <c r="G1601" s="167"/>
      <c r="H1601" s="168"/>
      <c r="I1601" s="169"/>
    </row>
    <row r="1602" spans="1:9" ht="24" customHeight="1" thickTop="1">
      <c r="A1602" s="114">
        <v>1</v>
      </c>
      <c r="B1602" s="170" t="s">
        <v>497</v>
      </c>
      <c r="C1602" s="122"/>
      <c r="D1602" s="122"/>
      <c r="E1602" s="123"/>
      <c r="F1602" s="124"/>
      <c r="G1602" s="125"/>
      <c r="H1602" s="125"/>
      <c r="I1602" s="126"/>
    </row>
    <row r="1603" spans="1:9" ht="24" customHeight="1" thickBot="1">
      <c r="A1603" s="114">
        <f t="shared" ref="A1603:A1633" si="55">A1602+1</f>
        <v>2</v>
      </c>
      <c r="B1603" s="172" t="s">
        <v>480</v>
      </c>
      <c r="C1603" s="173"/>
      <c r="D1603" s="173"/>
      <c r="E1603" s="174"/>
      <c r="F1603" s="175"/>
      <c r="G1603" s="176"/>
      <c r="H1603" s="176"/>
      <c r="I1603" s="177"/>
    </row>
    <row r="1604" spans="1:9" ht="24" customHeight="1" thickBot="1">
      <c r="A1604" s="114">
        <f t="shared" si="55"/>
        <v>3</v>
      </c>
      <c r="B1604" s="130" t="s">
        <v>0</v>
      </c>
      <c r="C1604" s="131" t="s">
        <v>1</v>
      </c>
      <c r="D1604" s="131" t="s">
        <v>2</v>
      </c>
      <c r="E1604" s="132" t="s">
        <v>3</v>
      </c>
      <c r="F1604" s="133" t="s">
        <v>4</v>
      </c>
      <c r="G1604" s="134" t="s">
        <v>524</v>
      </c>
      <c r="H1604" s="134" t="s">
        <v>525</v>
      </c>
      <c r="I1604" s="135" t="s">
        <v>5</v>
      </c>
    </row>
    <row r="1605" spans="1:9" ht="24" customHeight="1" thickTop="1">
      <c r="A1605" s="114">
        <f t="shared" si="55"/>
        <v>4</v>
      </c>
      <c r="B1605" s="136" t="s">
        <v>50</v>
      </c>
      <c r="C1605" s="67" t="s">
        <v>472</v>
      </c>
      <c r="D1605" s="81" t="s">
        <v>473</v>
      </c>
      <c r="E1605" s="137" t="s">
        <v>115</v>
      </c>
      <c r="F1605" s="63">
        <v>1</v>
      </c>
      <c r="G1605" s="64"/>
      <c r="H1605" s="65"/>
      <c r="I1605" s="138" t="s">
        <v>411</v>
      </c>
    </row>
    <row r="1606" spans="1:9" ht="24" customHeight="1">
      <c r="A1606" s="114">
        <f t="shared" si="55"/>
        <v>5</v>
      </c>
      <c r="B1606" s="136"/>
      <c r="C1606" s="67" t="s">
        <v>485</v>
      </c>
      <c r="D1606" s="67" t="s">
        <v>474</v>
      </c>
      <c r="E1606" s="137" t="s">
        <v>115</v>
      </c>
      <c r="F1606" s="63">
        <v>2</v>
      </c>
      <c r="G1606" s="66"/>
      <c r="H1606" s="65"/>
      <c r="I1606" s="138" t="s">
        <v>116</v>
      </c>
    </row>
    <row r="1607" spans="1:9" ht="24" customHeight="1">
      <c r="A1607" s="114">
        <f t="shared" si="55"/>
        <v>6</v>
      </c>
      <c r="B1607" s="136"/>
      <c r="C1607" s="67"/>
      <c r="D1607" s="67"/>
      <c r="E1607" s="137"/>
      <c r="F1607" s="63"/>
      <c r="G1607" s="66"/>
      <c r="H1607" s="65"/>
      <c r="I1607" s="138"/>
    </row>
    <row r="1608" spans="1:9" ht="24" customHeight="1">
      <c r="A1608" s="114">
        <f t="shared" si="55"/>
        <v>7</v>
      </c>
      <c r="B1608" s="136"/>
      <c r="C1608" s="67"/>
      <c r="D1608" s="67"/>
      <c r="E1608" s="137"/>
      <c r="F1608" s="63"/>
      <c r="G1608" s="66"/>
      <c r="H1608" s="65"/>
      <c r="I1608" s="138"/>
    </row>
    <row r="1609" spans="1:9" ht="24" customHeight="1">
      <c r="A1609" s="114">
        <f t="shared" si="55"/>
        <v>8</v>
      </c>
      <c r="B1609" s="136"/>
      <c r="C1609" s="67"/>
      <c r="D1609" s="67"/>
      <c r="E1609" s="137"/>
      <c r="F1609" s="63"/>
      <c r="G1609" s="66"/>
      <c r="H1609" s="65"/>
      <c r="I1609" s="138"/>
    </row>
    <row r="1610" spans="1:9" ht="24" customHeight="1">
      <c r="A1610" s="114">
        <f t="shared" si="55"/>
        <v>9</v>
      </c>
      <c r="B1610" s="136"/>
      <c r="C1610" s="67"/>
      <c r="D1610" s="67"/>
      <c r="E1610" s="137"/>
      <c r="F1610" s="63"/>
      <c r="G1610" s="66"/>
      <c r="H1610" s="65"/>
      <c r="I1610" s="138"/>
    </row>
    <row r="1611" spans="1:9" ht="24" customHeight="1">
      <c r="A1611" s="114">
        <f t="shared" si="55"/>
        <v>10</v>
      </c>
      <c r="B1611" s="136"/>
      <c r="C1611" s="67"/>
      <c r="D1611" s="67"/>
      <c r="E1611" s="137"/>
      <c r="F1611" s="63"/>
      <c r="G1611" s="64"/>
      <c r="H1611" s="65"/>
      <c r="I1611" s="138"/>
    </row>
    <row r="1612" spans="1:9" ht="24" customHeight="1">
      <c r="A1612" s="114">
        <f t="shared" si="55"/>
        <v>11</v>
      </c>
      <c r="B1612" s="136"/>
      <c r="C1612" s="67"/>
      <c r="D1612" s="67"/>
      <c r="E1612" s="137"/>
      <c r="F1612" s="63"/>
      <c r="G1612" s="64"/>
      <c r="H1612" s="65"/>
      <c r="I1612" s="138"/>
    </row>
    <row r="1613" spans="1:9" ht="24" customHeight="1">
      <c r="A1613" s="114">
        <f t="shared" si="55"/>
        <v>12</v>
      </c>
      <c r="B1613" s="136"/>
      <c r="C1613" s="67"/>
      <c r="D1613" s="67"/>
      <c r="E1613" s="137"/>
      <c r="F1613" s="63"/>
      <c r="G1613" s="64"/>
      <c r="H1613" s="65"/>
      <c r="I1613" s="138"/>
    </row>
    <row r="1614" spans="1:9" ht="24" customHeight="1">
      <c r="A1614" s="114">
        <f t="shared" si="55"/>
        <v>13</v>
      </c>
      <c r="B1614" s="136"/>
      <c r="C1614" s="67"/>
      <c r="D1614" s="67"/>
      <c r="E1614" s="137"/>
      <c r="F1614" s="63"/>
      <c r="G1614" s="64"/>
      <c r="H1614" s="65"/>
      <c r="I1614" s="138"/>
    </row>
    <row r="1615" spans="1:9" ht="24" customHeight="1">
      <c r="A1615" s="114">
        <f t="shared" si="55"/>
        <v>14</v>
      </c>
      <c r="B1615" s="136"/>
      <c r="C1615" s="67"/>
      <c r="D1615" s="72"/>
      <c r="E1615" s="137"/>
      <c r="F1615" s="63"/>
      <c r="G1615" s="64"/>
      <c r="H1615" s="65"/>
      <c r="I1615" s="138"/>
    </row>
    <row r="1616" spans="1:9" ht="24" customHeight="1">
      <c r="A1616" s="114">
        <f t="shared" si="55"/>
        <v>15</v>
      </c>
      <c r="B1616" s="136"/>
      <c r="C1616" s="67"/>
      <c r="D1616" s="72"/>
      <c r="E1616" s="137"/>
      <c r="F1616" s="63"/>
      <c r="G1616" s="64"/>
      <c r="H1616" s="65"/>
      <c r="I1616" s="138"/>
    </row>
    <row r="1617" spans="1:9" ht="24" customHeight="1">
      <c r="A1617" s="114">
        <f t="shared" si="55"/>
        <v>16</v>
      </c>
      <c r="B1617" s="136"/>
      <c r="C1617" s="67"/>
      <c r="D1617" s="67"/>
      <c r="E1617" s="178"/>
      <c r="F1617" s="63"/>
      <c r="G1617" s="73"/>
      <c r="H1617" s="65"/>
      <c r="I1617" s="179"/>
    </row>
    <row r="1618" spans="1:9" ht="24" customHeight="1">
      <c r="A1618" s="114">
        <f t="shared" si="55"/>
        <v>17</v>
      </c>
      <c r="B1618" s="136"/>
      <c r="C1618" s="67"/>
      <c r="D1618" s="67"/>
      <c r="E1618" s="137"/>
      <c r="F1618" s="63"/>
      <c r="G1618" s="73"/>
      <c r="H1618" s="65"/>
      <c r="I1618" s="138"/>
    </row>
    <row r="1619" spans="1:9" ht="24" customHeight="1">
      <c r="A1619" s="114">
        <f t="shared" si="55"/>
        <v>18</v>
      </c>
      <c r="B1619" s="139"/>
      <c r="C1619" s="140" t="s">
        <v>65</v>
      </c>
      <c r="D1619" s="141"/>
      <c r="E1619" s="142"/>
      <c r="F1619" s="143"/>
      <c r="G1619" s="144"/>
      <c r="H1619" s="144"/>
      <c r="I1619" s="145"/>
    </row>
    <row r="1620" spans="1:9" ht="24" customHeight="1">
      <c r="A1620" s="114">
        <f t="shared" si="55"/>
        <v>19</v>
      </c>
      <c r="B1620" s="146" t="s">
        <v>81</v>
      </c>
      <c r="C1620" s="147" t="s">
        <v>61</v>
      </c>
      <c r="D1620" s="150"/>
      <c r="E1620" s="149" t="s">
        <v>113</v>
      </c>
      <c r="F1620" s="68">
        <v>0</v>
      </c>
      <c r="G1620" s="69"/>
      <c r="H1620" s="69"/>
      <c r="I1620" s="155"/>
    </row>
    <row r="1621" spans="1:9" ht="24" customHeight="1">
      <c r="A1621" s="114">
        <f t="shared" si="55"/>
        <v>20</v>
      </c>
      <c r="B1621" s="136"/>
      <c r="C1621" s="150" t="s">
        <v>118</v>
      </c>
      <c r="D1621" s="150"/>
      <c r="E1621" s="152" t="s">
        <v>113</v>
      </c>
      <c r="F1621" s="70">
        <v>0</v>
      </c>
      <c r="G1621" s="65"/>
      <c r="H1621" s="65"/>
      <c r="I1621" s="153"/>
    </row>
    <row r="1622" spans="1:9" ht="24" customHeight="1">
      <c r="A1622" s="114">
        <f t="shared" si="55"/>
        <v>21</v>
      </c>
      <c r="B1622" s="136"/>
      <c r="C1622" s="150" t="s">
        <v>60</v>
      </c>
      <c r="D1622" s="150"/>
      <c r="E1622" s="152" t="s">
        <v>113</v>
      </c>
      <c r="F1622" s="70">
        <v>0</v>
      </c>
      <c r="G1622" s="65"/>
      <c r="H1622" s="65"/>
      <c r="I1622" s="153"/>
    </row>
    <row r="1623" spans="1:9" ht="24" customHeight="1">
      <c r="A1623" s="114">
        <f t="shared" si="55"/>
        <v>22</v>
      </c>
      <c r="B1623" s="136"/>
      <c r="C1623" s="150"/>
      <c r="D1623" s="150"/>
      <c r="E1623" s="152"/>
      <c r="F1623" s="70"/>
      <c r="G1623" s="65"/>
      <c r="H1623" s="65"/>
      <c r="I1623" s="153"/>
    </row>
    <row r="1624" spans="1:9" ht="24" customHeight="1">
      <c r="A1624" s="114">
        <f t="shared" si="55"/>
        <v>23</v>
      </c>
      <c r="B1624" s="136"/>
      <c r="C1624" s="150"/>
      <c r="D1624" s="150"/>
      <c r="E1624" s="152"/>
      <c r="F1624" s="70"/>
      <c r="G1624" s="65"/>
      <c r="H1624" s="65"/>
      <c r="I1624" s="153"/>
    </row>
    <row r="1625" spans="1:9" ht="24" customHeight="1">
      <c r="A1625" s="114">
        <f t="shared" si="55"/>
        <v>24</v>
      </c>
      <c r="B1625" s="136"/>
      <c r="C1625" s="150"/>
      <c r="D1625" s="150"/>
      <c r="E1625" s="152"/>
      <c r="F1625" s="70"/>
      <c r="G1625" s="65"/>
      <c r="H1625" s="65"/>
      <c r="I1625" s="153"/>
    </row>
    <row r="1626" spans="1:9" ht="24" customHeight="1">
      <c r="A1626" s="114">
        <f t="shared" si="55"/>
        <v>25</v>
      </c>
      <c r="B1626" s="139"/>
      <c r="C1626" s="140" t="s">
        <v>65</v>
      </c>
      <c r="D1626" s="141"/>
      <c r="E1626" s="154"/>
      <c r="F1626" s="143"/>
      <c r="G1626" s="144"/>
      <c r="H1626" s="144"/>
      <c r="I1626" s="145"/>
    </row>
    <row r="1627" spans="1:9" ht="24" customHeight="1">
      <c r="A1627" s="114">
        <f t="shared" si="55"/>
        <v>26</v>
      </c>
      <c r="B1627" s="146" t="s">
        <v>82</v>
      </c>
      <c r="C1627" s="74"/>
      <c r="D1627" s="74"/>
      <c r="E1627" s="149"/>
      <c r="F1627" s="68"/>
      <c r="G1627" s="69"/>
      <c r="H1627" s="69"/>
      <c r="I1627" s="155"/>
    </row>
    <row r="1628" spans="1:9" ht="24" customHeight="1">
      <c r="A1628" s="114">
        <f t="shared" si="55"/>
        <v>27</v>
      </c>
      <c r="B1628" s="136"/>
      <c r="C1628" s="75"/>
      <c r="D1628" s="75"/>
      <c r="E1628" s="152"/>
      <c r="F1628" s="70"/>
      <c r="G1628" s="65"/>
      <c r="H1628" s="65"/>
      <c r="I1628" s="153"/>
    </row>
    <row r="1629" spans="1:9" ht="24" customHeight="1">
      <c r="A1629" s="114">
        <f t="shared" si="55"/>
        <v>28</v>
      </c>
      <c r="B1629" s="136"/>
      <c r="C1629" s="75"/>
      <c r="D1629" s="75"/>
      <c r="E1629" s="152"/>
      <c r="F1629" s="70"/>
      <c r="G1629" s="65"/>
      <c r="H1629" s="65"/>
      <c r="I1629" s="153"/>
    </row>
    <row r="1630" spans="1:9" ht="24" customHeight="1">
      <c r="A1630" s="114">
        <f t="shared" si="55"/>
        <v>29</v>
      </c>
      <c r="B1630" s="136"/>
      <c r="C1630" s="75"/>
      <c r="D1630" s="75"/>
      <c r="E1630" s="152"/>
      <c r="F1630" s="70"/>
      <c r="G1630" s="65"/>
      <c r="H1630" s="65"/>
      <c r="I1630" s="153"/>
    </row>
    <row r="1631" spans="1:9" ht="24" customHeight="1">
      <c r="A1631" s="114">
        <f t="shared" si="55"/>
        <v>30</v>
      </c>
      <c r="B1631" s="136"/>
      <c r="C1631" s="75"/>
      <c r="D1631" s="75"/>
      <c r="E1631" s="152"/>
      <c r="F1631" s="70"/>
      <c r="G1631" s="65"/>
      <c r="H1631" s="65"/>
      <c r="I1631" s="153"/>
    </row>
    <row r="1632" spans="1:9" ht="24" customHeight="1" thickBot="1">
      <c r="A1632" s="114">
        <f t="shared" si="55"/>
        <v>31</v>
      </c>
      <c r="B1632" s="156"/>
      <c r="C1632" s="157" t="s">
        <v>65</v>
      </c>
      <c r="D1632" s="158"/>
      <c r="E1632" s="159"/>
      <c r="F1632" s="160"/>
      <c r="G1632" s="161"/>
      <c r="H1632" s="161"/>
      <c r="I1632" s="162"/>
    </row>
    <row r="1633" spans="1:9" ht="24" customHeight="1" thickBot="1">
      <c r="A1633" s="114">
        <f t="shared" si="55"/>
        <v>32</v>
      </c>
      <c r="B1633" s="163" t="s">
        <v>66</v>
      </c>
      <c r="C1633" s="164"/>
      <c r="D1633" s="164"/>
      <c r="E1633" s="165"/>
      <c r="F1633" s="166"/>
      <c r="G1633" s="167"/>
      <c r="H1633" s="168"/>
      <c r="I1633" s="169"/>
    </row>
    <row r="1634" spans="1:9" ht="24" customHeight="1" thickTop="1">
      <c r="B1634" s="185" t="s">
        <v>100</v>
      </c>
    </row>
    <row r="1661" spans="2:9" ht="24" customHeight="1">
      <c r="B1661" s="186"/>
      <c r="C1661" s="187"/>
      <c r="D1661" s="187"/>
      <c r="E1661" s="188"/>
      <c r="F1661" s="189"/>
      <c r="G1661" s="190"/>
      <c r="H1661" s="190"/>
      <c r="I1661" s="191"/>
    </row>
    <row r="1662" spans="2:9" ht="24" customHeight="1">
      <c r="B1662" s="186" t="s">
        <v>69</v>
      </c>
      <c r="C1662" s="187"/>
      <c r="D1662" s="187"/>
      <c r="E1662" s="188"/>
      <c r="F1662" s="189"/>
      <c r="G1662" s="192"/>
      <c r="H1662" s="192"/>
      <c r="I1662" s="191"/>
    </row>
  </sheetData>
  <mergeCells count="24">
    <mergeCell ref="D948:D949"/>
    <mergeCell ref="C551:C552"/>
    <mergeCell ref="C678:C680"/>
    <mergeCell ref="C713:C714"/>
    <mergeCell ref="D21:D22"/>
    <mergeCell ref="D86:D87"/>
    <mergeCell ref="D118:D119"/>
    <mergeCell ref="D182:D183"/>
    <mergeCell ref="D214:D215"/>
    <mergeCell ref="D278:D279"/>
    <mergeCell ref="D310:D311"/>
    <mergeCell ref="D150:D151"/>
    <mergeCell ref="D246:D247"/>
    <mergeCell ref="D54:D55"/>
    <mergeCell ref="D502:D503"/>
    <mergeCell ref="D534:D535"/>
    <mergeCell ref="D504:D505"/>
    <mergeCell ref="D536:D537"/>
    <mergeCell ref="C549:C550"/>
    <mergeCell ref="D342:D343"/>
    <mergeCell ref="D374:D375"/>
    <mergeCell ref="D406:D407"/>
    <mergeCell ref="D438:D439"/>
    <mergeCell ref="D470:D471"/>
  </mergeCells>
  <phoneticPr fontId="2" type="noConversion"/>
  <printOptions horizontalCentered="1"/>
  <pageMargins left="0.39370078740157483" right="0.39370078740157483" top="0.98425196850393704" bottom="0.59055118110236227" header="0.59055118110236227" footer="0.15748031496062992"/>
  <pageSetup paperSize="9" scale="61" fitToHeight="0" orientation="landscape" r:id="rId1"/>
  <headerFooter alignWithMargins="0">
    <oddHeader>&amp;C&amp;"굴림체,굵게"&amp;20 직 접 공 사 비 내 역 서&amp;E</oddHeader>
  </headerFooter>
  <rowBreaks count="1" manualBreakCount="1">
    <brk id="1217" min="1" max="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5"/>
  <sheetViews>
    <sheetView view="pageBreakPreview" zoomScaleSheetLayoutView="100" workbookViewId="0">
      <selection activeCell="D5" sqref="D5"/>
    </sheetView>
  </sheetViews>
  <sheetFormatPr defaultColWidth="10" defaultRowHeight="13.5"/>
  <cols>
    <col min="1" max="1" width="89.875" style="77" customWidth="1"/>
    <col min="2" max="6" width="7.125" style="77" customWidth="1"/>
    <col min="7" max="7" width="11" style="77" customWidth="1"/>
    <col min="8" max="16384" width="10" style="77"/>
  </cols>
  <sheetData>
    <row r="1" spans="1:1" ht="54" customHeight="1">
      <c r="A1" s="76" t="s">
        <v>19</v>
      </c>
    </row>
    <row r="2" spans="1:1" s="79" customFormat="1" ht="53.25" customHeight="1">
      <c r="A2" s="78" t="s">
        <v>20</v>
      </c>
    </row>
    <row r="3" spans="1:1" s="79" customFormat="1" ht="53.25" customHeight="1">
      <c r="A3" s="78" t="s">
        <v>125</v>
      </c>
    </row>
    <row r="4" spans="1:1" s="79" customFormat="1" ht="54" customHeight="1">
      <c r="A4" s="80" t="s">
        <v>110</v>
      </c>
    </row>
    <row r="5" spans="1:1" ht="54" customHeight="1">
      <c r="A5" s="80" t="s">
        <v>126</v>
      </c>
    </row>
  </sheetData>
  <phoneticPr fontId="25" type="noConversion"/>
  <printOptions horizontalCentered="1"/>
  <pageMargins left="0.70866141732283472" right="0.70866141732283472" top="2.8346456692913389" bottom="0.74803149606299213" header="0.31496062992125984" footer="0.31496062992125984"/>
  <pageSetup paperSize="9" firstPageNumber="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9</vt:i4>
      </vt:variant>
    </vt:vector>
  </HeadingPairs>
  <TitlesOfParts>
    <vt:vector size="17" baseType="lpstr">
      <vt:lpstr>총괄표</vt:lpstr>
      <vt:lpstr>간지-조사개요</vt:lpstr>
      <vt:lpstr>간지-원가계산서</vt:lpstr>
      <vt:lpstr>원가계산서(종합)</vt:lpstr>
      <vt:lpstr>원가계산서(갑판)</vt:lpstr>
      <vt:lpstr>집계표</vt:lpstr>
      <vt:lpstr>내역서</vt:lpstr>
      <vt:lpstr>간지-첨부자료</vt:lpstr>
      <vt:lpstr>'간지-원가계산서'!Print_Area</vt:lpstr>
      <vt:lpstr>'간지-조사개요'!Print_Area</vt:lpstr>
      <vt:lpstr>'간지-첨부자료'!Print_Area</vt:lpstr>
      <vt:lpstr>내역서!Print_Area</vt:lpstr>
      <vt:lpstr>'원가계산서(갑판)'!Print_Area</vt:lpstr>
      <vt:lpstr>'원가계산서(종합)'!Print_Area</vt:lpstr>
      <vt:lpstr>집계표!Print_Area</vt:lpstr>
      <vt:lpstr>총괄표!Print_Area</vt:lpstr>
      <vt:lpstr>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김문자</dc:creator>
  <cp:lastModifiedBy>MOF</cp:lastModifiedBy>
  <cp:lastPrinted>2026-02-26T05:20:17Z</cp:lastPrinted>
  <dcterms:created xsi:type="dcterms:W3CDTF">1998-03-03T03:45:40Z</dcterms:created>
  <dcterms:modified xsi:type="dcterms:W3CDTF">2026-06-08T00:30:23Z</dcterms:modified>
</cp:coreProperties>
</file>